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VI\"/>
    </mc:Choice>
  </mc:AlternateContent>
  <bookViews>
    <workbookView xWindow="-120" yWindow="-120" windowWidth="20730" windowHeight="11040"/>
  </bookViews>
  <sheets>
    <sheet name="Cuadro 24" sheetId="1" r:id="rId1"/>
  </sheets>
  <definedNames>
    <definedName name="_xlnm._FilterDatabase" localSheetId="0" hidden="1">'Cuadro 24'!$A$5:$I$785</definedName>
    <definedName name="_xlnm.Print_Area" localSheetId="0">'Cuadro 24'!$A$1:$I$785</definedName>
    <definedName name="_xlnm.Print_Titles" localSheetId="0">'Cuadro 24'!$1:$4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63" i="1" l="1"/>
  <c r="F457" i="1"/>
  <c r="B34" i="1" l="1"/>
  <c r="D777" i="1"/>
  <c r="E777" i="1"/>
  <c r="F777" i="1"/>
  <c r="G777" i="1"/>
  <c r="D771" i="1"/>
  <c r="E771" i="1"/>
  <c r="F771" i="1"/>
  <c r="G771" i="1"/>
  <c r="H771" i="1"/>
  <c r="I771" i="1"/>
  <c r="D765" i="1"/>
  <c r="F765" i="1"/>
  <c r="G765" i="1"/>
  <c r="D757" i="1"/>
  <c r="F757" i="1"/>
  <c r="G757" i="1"/>
  <c r="B745" i="1"/>
  <c r="C745" i="1"/>
  <c r="D745" i="1"/>
  <c r="E745" i="1"/>
  <c r="F745" i="1"/>
  <c r="G745" i="1"/>
  <c r="H745" i="1"/>
  <c r="I745" i="1"/>
  <c r="D739" i="1"/>
  <c r="E739" i="1"/>
  <c r="F739" i="1"/>
  <c r="G739" i="1"/>
  <c r="I739" i="1"/>
  <c r="B722" i="1"/>
  <c r="D722" i="1"/>
  <c r="E722" i="1"/>
  <c r="F722" i="1"/>
  <c r="G722" i="1"/>
  <c r="I722" i="1"/>
  <c r="B713" i="1"/>
  <c r="C713" i="1"/>
  <c r="D713" i="1"/>
  <c r="E713" i="1"/>
  <c r="F713" i="1"/>
  <c r="G713" i="1"/>
  <c r="H713" i="1"/>
  <c r="I713" i="1"/>
  <c r="D704" i="1"/>
  <c r="F704" i="1"/>
  <c r="G704" i="1"/>
  <c r="I704" i="1"/>
  <c r="F700" i="1"/>
  <c r="G700" i="1"/>
  <c r="D696" i="1"/>
  <c r="D695" i="1" s="1"/>
  <c r="E696" i="1"/>
  <c r="E695" i="1" s="1"/>
  <c r="F696" i="1"/>
  <c r="G696" i="1"/>
  <c r="H696" i="1"/>
  <c r="H695" i="1" s="1"/>
  <c r="B690" i="1"/>
  <c r="B689" i="1" s="1"/>
  <c r="C690" i="1"/>
  <c r="C689" i="1" s="1"/>
  <c r="D690" i="1"/>
  <c r="D689" i="1" s="1"/>
  <c r="E690" i="1"/>
  <c r="E689" i="1" s="1"/>
  <c r="F690" i="1"/>
  <c r="F689" i="1" s="1"/>
  <c r="G690" i="1"/>
  <c r="G689" i="1" s="1"/>
  <c r="H690" i="1"/>
  <c r="H689" i="1" s="1"/>
  <c r="I690" i="1"/>
  <c r="I689" i="1" s="1"/>
  <c r="D683" i="1"/>
  <c r="E683" i="1"/>
  <c r="F683" i="1"/>
  <c r="G683" i="1"/>
  <c r="H683" i="1"/>
  <c r="I683" i="1"/>
  <c r="B670" i="1"/>
  <c r="C670" i="1"/>
  <c r="D670" i="1"/>
  <c r="E670" i="1"/>
  <c r="F670" i="1"/>
  <c r="G670" i="1"/>
  <c r="H670" i="1"/>
  <c r="I670" i="1"/>
  <c r="B653" i="1"/>
  <c r="C653" i="1"/>
  <c r="D653" i="1"/>
  <c r="E653" i="1"/>
  <c r="F653" i="1"/>
  <c r="G653" i="1"/>
  <c r="H653" i="1"/>
  <c r="I653" i="1"/>
  <c r="B644" i="1"/>
  <c r="C644" i="1"/>
  <c r="D644" i="1"/>
  <c r="E644" i="1"/>
  <c r="F644" i="1"/>
  <c r="G644" i="1"/>
  <c r="H644" i="1"/>
  <c r="I644" i="1"/>
  <c r="B637" i="1"/>
  <c r="D637" i="1"/>
  <c r="E637" i="1"/>
  <c r="F637" i="1"/>
  <c r="G637" i="1"/>
  <c r="H637" i="1"/>
  <c r="I637" i="1"/>
  <c r="D631" i="1"/>
  <c r="E631" i="1"/>
  <c r="F631" i="1"/>
  <c r="G631" i="1"/>
  <c r="H631" i="1"/>
  <c r="I631" i="1"/>
  <c r="B622" i="1"/>
  <c r="D622" i="1"/>
  <c r="E622" i="1"/>
  <c r="F622" i="1"/>
  <c r="G622" i="1"/>
  <c r="H622" i="1"/>
  <c r="I622" i="1"/>
  <c r="B608" i="1"/>
  <c r="C608" i="1"/>
  <c r="D608" i="1"/>
  <c r="E608" i="1"/>
  <c r="F608" i="1"/>
  <c r="G608" i="1"/>
  <c r="H608" i="1"/>
  <c r="I608" i="1"/>
  <c r="B600" i="1"/>
  <c r="D600" i="1"/>
  <c r="E600" i="1"/>
  <c r="F600" i="1"/>
  <c r="G600" i="1"/>
  <c r="H600" i="1"/>
  <c r="I600" i="1"/>
  <c r="B591" i="1"/>
  <c r="C591" i="1"/>
  <c r="D591" i="1"/>
  <c r="E591" i="1"/>
  <c r="F591" i="1"/>
  <c r="G591" i="1"/>
  <c r="H591" i="1"/>
  <c r="I591" i="1"/>
  <c r="B578" i="1"/>
  <c r="C578" i="1"/>
  <c r="D578" i="1"/>
  <c r="E578" i="1"/>
  <c r="F578" i="1"/>
  <c r="G578" i="1"/>
  <c r="H578" i="1"/>
  <c r="I578" i="1"/>
  <c r="B572" i="1"/>
  <c r="D572" i="1"/>
  <c r="E572" i="1"/>
  <c r="F572" i="1"/>
  <c r="G572" i="1"/>
  <c r="H572" i="1"/>
  <c r="I572" i="1"/>
  <c r="B561" i="1"/>
  <c r="C561" i="1"/>
  <c r="D561" i="1"/>
  <c r="E561" i="1"/>
  <c r="F561" i="1"/>
  <c r="G561" i="1"/>
  <c r="H561" i="1"/>
  <c r="I561" i="1"/>
  <c r="B542" i="1"/>
  <c r="C542" i="1"/>
  <c r="D542" i="1"/>
  <c r="E542" i="1"/>
  <c r="F542" i="1"/>
  <c r="G542" i="1"/>
  <c r="H542" i="1"/>
  <c r="I542" i="1"/>
  <c r="B530" i="1"/>
  <c r="C530" i="1"/>
  <c r="D530" i="1"/>
  <c r="E530" i="1"/>
  <c r="F530" i="1"/>
  <c r="G530" i="1"/>
  <c r="H530" i="1"/>
  <c r="I530" i="1"/>
  <c r="B516" i="1"/>
  <c r="C516" i="1"/>
  <c r="D516" i="1"/>
  <c r="E516" i="1"/>
  <c r="F516" i="1"/>
  <c r="G516" i="1"/>
  <c r="H516" i="1"/>
  <c r="I516" i="1"/>
  <c r="B506" i="1"/>
  <c r="C506" i="1"/>
  <c r="D506" i="1"/>
  <c r="E506" i="1"/>
  <c r="F506" i="1"/>
  <c r="G506" i="1"/>
  <c r="H506" i="1"/>
  <c r="I506" i="1"/>
  <c r="D496" i="1"/>
  <c r="E496" i="1"/>
  <c r="F496" i="1"/>
  <c r="G496" i="1"/>
  <c r="H496" i="1"/>
  <c r="I496" i="1"/>
  <c r="B477" i="1"/>
  <c r="C477" i="1"/>
  <c r="D477" i="1"/>
  <c r="E477" i="1"/>
  <c r="F477" i="1"/>
  <c r="G477" i="1"/>
  <c r="H477" i="1"/>
  <c r="I477" i="1"/>
  <c r="F471" i="1"/>
  <c r="G471" i="1"/>
  <c r="B463" i="1"/>
  <c r="B456" i="1" s="1"/>
  <c r="C463" i="1"/>
  <c r="D463" i="1"/>
  <c r="E463" i="1"/>
  <c r="E456" i="1" s="1"/>
  <c r="G463" i="1"/>
  <c r="H463" i="1"/>
  <c r="I463" i="1"/>
  <c r="I456" i="1" s="1"/>
  <c r="D457" i="1"/>
  <c r="G457" i="1"/>
  <c r="D444" i="1"/>
  <c r="E444" i="1"/>
  <c r="F444" i="1"/>
  <c r="G444" i="1"/>
  <c r="H444" i="1"/>
  <c r="I444" i="1"/>
  <c r="D438" i="1"/>
  <c r="E438" i="1"/>
  <c r="F438" i="1"/>
  <c r="G438" i="1"/>
  <c r="I438" i="1"/>
  <c r="D432" i="1"/>
  <c r="E432" i="1"/>
  <c r="F432" i="1"/>
  <c r="G432" i="1"/>
  <c r="I432" i="1"/>
  <c r="B420" i="1"/>
  <c r="D420" i="1"/>
  <c r="E420" i="1"/>
  <c r="F420" i="1"/>
  <c r="G420" i="1"/>
  <c r="H420" i="1"/>
  <c r="I420" i="1"/>
  <c r="B404" i="1"/>
  <c r="C404" i="1"/>
  <c r="C367" i="1" s="1"/>
  <c r="D404" i="1"/>
  <c r="E404" i="1"/>
  <c r="F404" i="1"/>
  <c r="G404" i="1"/>
  <c r="H404" i="1"/>
  <c r="I404" i="1"/>
  <c r="I379" i="1"/>
  <c r="H379" i="1"/>
  <c r="G379" i="1"/>
  <c r="F379" i="1"/>
  <c r="E379" i="1"/>
  <c r="D379" i="1"/>
  <c r="D368" i="1"/>
  <c r="F368" i="1"/>
  <c r="G368" i="1"/>
  <c r="H368" i="1"/>
  <c r="I368" i="1"/>
  <c r="D361" i="1"/>
  <c r="E361" i="1"/>
  <c r="F361" i="1"/>
  <c r="G361" i="1"/>
  <c r="H361" i="1"/>
  <c r="I361" i="1"/>
  <c r="B352" i="1"/>
  <c r="C352" i="1"/>
  <c r="C310" i="1" s="1"/>
  <c r="D352" i="1"/>
  <c r="E352" i="1"/>
  <c r="F352" i="1"/>
  <c r="G352" i="1"/>
  <c r="H352" i="1"/>
  <c r="I352" i="1"/>
  <c r="B344" i="1"/>
  <c r="D344" i="1"/>
  <c r="E344" i="1"/>
  <c r="F344" i="1"/>
  <c r="G344" i="1"/>
  <c r="H344" i="1"/>
  <c r="I344" i="1"/>
  <c r="B335" i="1"/>
  <c r="D335" i="1"/>
  <c r="E335" i="1"/>
  <c r="F335" i="1"/>
  <c r="G335" i="1"/>
  <c r="H335" i="1"/>
  <c r="I335" i="1"/>
  <c r="D325" i="1"/>
  <c r="E325" i="1"/>
  <c r="F325" i="1"/>
  <c r="G325" i="1"/>
  <c r="H325" i="1"/>
  <c r="I325" i="1"/>
  <c r="I317" i="1"/>
  <c r="H317" i="1"/>
  <c r="G317" i="1"/>
  <c r="F317" i="1"/>
  <c r="E317" i="1"/>
  <c r="D317" i="1"/>
  <c r="B317" i="1"/>
  <c r="D311" i="1"/>
  <c r="E311" i="1"/>
  <c r="F311" i="1"/>
  <c r="G311" i="1"/>
  <c r="H311" i="1"/>
  <c r="I311" i="1"/>
  <c r="B302" i="1"/>
  <c r="C302" i="1"/>
  <c r="D302" i="1"/>
  <c r="E302" i="1"/>
  <c r="F302" i="1"/>
  <c r="G302" i="1"/>
  <c r="H302" i="1"/>
  <c r="I302" i="1"/>
  <c r="B292" i="1"/>
  <c r="C292" i="1"/>
  <c r="D292" i="1"/>
  <c r="E292" i="1"/>
  <c r="F292" i="1"/>
  <c r="G292" i="1"/>
  <c r="H292" i="1"/>
  <c r="I292" i="1"/>
  <c r="D281" i="1"/>
  <c r="F281" i="1"/>
  <c r="G281" i="1"/>
  <c r="H281" i="1"/>
  <c r="I281" i="1"/>
  <c r="D274" i="1"/>
  <c r="E274" i="1"/>
  <c r="F274" i="1"/>
  <c r="G274" i="1"/>
  <c r="H274" i="1"/>
  <c r="I274" i="1"/>
  <c r="D264" i="1"/>
  <c r="E264" i="1"/>
  <c r="F264" i="1"/>
  <c r="G264" i="1"/>
  <c r="H264" i="1"/>
  <c r="I264" i="1"/>
  <c r="B258" i="1"/>
  <c r="D258" i="1"/>
  <c r="E258" i="1"/>
  <c r="F258" i="1"/>
  <c r="G258" i="1"/>
  <c r="H258" i="1"/>
  <c r="I258" i="1"/>
  <c r="D252" i="1"/>
  <c r="E252" i="1"/>
  <c r="F252" i="1"/>
  <c r="G252" i="1"/>
  <c r="H252" i="1"/>
  <c r="I252" i="1"/>
  <c r="D243" i="1"/>
  <c r="E243" i="1"/>
  <c r="F243" i="1"/>
  <c r="G243" i="1"/>
  <c r="H243" i="1"/>
  <c r="I243" i="1"/>
  <c r="F237" i="1"/>
  <c r="G237" i="1"/>
  <c r="B231" i="1"/>
  <c r="C231" i="1"/>
  <c r="D231" i="1"/>
  <c r="E231" i="1"/>
  <c r="F231" i="1"/>
  <c r="G231" i="1"/>
  <c r="H231" i="1"/>
  <c r="I231" i="1"/>
  <c r="B222" i="1"/>
  <c r="C222" i="1"/>
  <c r="D222" i="1"/>
  <c r="E222" i="1"/>
  <c r="F222" i="1"/>
  <c r="G222" i="1"/>
  <c r="H222" i="1"/>
  <c r="I222" i="1"/>
  <c r="B209" i="1"/>
  <c r="D209" i="1"/>
  <c r="E209" i="1"/>
  <c r="F209" i="1"/>
  <c r="G209" i="1"/>
  <c r="H209" i="1"/>
  <c r="I209" i="1"/>
  <c r="B195" i="1"/>
  <c r="C195" i="1"/>
  <c r="D195" i="1"/>
  <c r="E195" i="1"/>
  <c r="F195" i="1"/>
  <c r="G195" i="1"/>
  <c r="H195" i="1"/>
  <c r="I195" i="1"/>
  <c r="D188" i="1"/>
  <c r="E188" i="1"/>
  <c r="F188" i="1"/>
  <c r="G188" i="1"/>
  <c r="H188" i="1"/>
  <c r="I188" i="1"/>
  <c r="D179" i="1"/>
  <c r="F179" i="1"/>
  <c r="G179" i="1"/>
  <c r="I179" i="1"/>
  <c r="B171" i="1"/>
  <c r="D171" i="1"/>
  <c r="E171" i="1"/>
  <c r="F171" i="1"/>
  <c r="G171" i="1"/>
  <c r="H171" i="1"/>
  <c r="I171" i="1"/>
  <c r="B161" i="1"/>
  <c r="C161" i="1"/>
  <c r="D161" i="1"/>
  <c r="E161" i="1"/>
  <c r="F161" i="1"/>
  <c r="G161" i="1"/>
  <c r="H161" i="1"/>
  <c r="I161" i="1"/>
  <c r="B156" i="1"/>
  <c r="D156" i="1"/>
  <c r="E156" i="1"/>
  <c r="F156" i="1"/>
  <c r="G156" i="1"/>
  <c r="H156" i="1"/>
  <c r="I156" i="1"/>
  <c r="F148" i="1"/>
  <c r="G148" i="1"/>
  <c r="B142" i="1"/>
  <c r="D142" i="1"/>
  <c r="E142" i="1"/>
  <c r="F142" i="1"/>
  <c r="G142" i="1"/>
  <c r="H142" i="1"/>
  <c r="I142" i="1"/>
  <c r="I128" i="1"/>
  <c r="H128" i="1"/>
  <c r="G128" i="1"/>
  <c r="F128" i="1"/>
  <c r="E128" i="1"/>
  <c r="D128" i="1"/>
  <c r="B113" i="1"/>
  <c r="C113" i="1"/>
  <c r="C112" i="1" s="1"/>
  <c r="D113" i="1"/>
  <c r="D112" i="1" s="1"/>
  <c r="E113" i="1"/>
  <c r="F113" i="1"/>
  <c r="G113" i="1"/>
  <c r="H113" i="1"/>
  <c r="H112" i="1" s="1"/>
  <c r="I113" i="1"/>
  <c r="B95" i="1"/>
  <c r="C95" i="1"/>
  <c r="D95" i="1"/>
  <c r="E95" i="1"/>
  <c r="F95" i="1"/>
  <c r="G95" i="1"/>
  <c r="H95" i="1"/>
  <c r="I95" i="1"/>
  <c r="B89" i="1"/>
  <c r="D89" i="1"/>
  <c r="E89" i="1"/>
  <c r="F89" i="1"/>
  <c r="G89" i="1"/>
  <c r="H89" i="1"/>
  <c r="I89" i="1"/>
  <c r="B81" i="1"/>
  <c r="D81" i="1"/>
  <c r="E81" i="1"/>
  <c r="F81" i="1"/>
  <c r="G81" i="1"/>
  <c r="H81" i="1"/>
  <c r="I81" i="1"/>
  <c r="B73" i="1"/>
  <c r="D73" i="1"/>
  <c r="E73" i="1"/>
  <c r="F73" i="1"/>
  <c r="G73" i="1"/>
  <c r="H73" i="1"/>
  <c r="I73" i="1"/>
  <c r="I62" i="1"/>
  <c r="H62" i="1"/>
  <c r="G62" i="1"/>
  <c r="F62" i="1"/>
  <c r="E62" i="1"/>
  <c r="D62" i="1"/>
  <c r="C62" i="1"/>
  <c r="B62" i="1"/>
  <c r="I53" i="1"/>
  <c r="H53" i="1"/>
  <c r="G53" i="1"/>
  <c r="F53" i="1"/>
  <c r="E53" i="1"/>
  <c r="D53" i="1"/>
  <c r="C53" i="1"/>
  <c r="B53" i="1"/>
  <c r="B41" i="1"/>
  <c r="C41" i="1"/>
  <c r="D41" i="1"/>
  <c r="E41" i="1"/>
  <c r="F41" i="1"/>
  <c r="G41" i="1"/>
  <c r="H41" i="1"/>
  <c r="I41" i="1"/>
  <c r="D34" i="1"/>
  <c r="E34" i="1"/>
  <c r="F34" i="1"/>
  <c r="G34" i="1"/>
  <c r="H34" i="1"/>
  <c r="I34" i="1"/>
  <c r="B14" i="1"/>
  <c r="C14" i="1"/>
  <c r="D14" i="1"/>
  <c r="E14" i="1"/>
  <c r="E6" i="1" s="1"/>
  <c r="F14" i="1"/>
  <c r="G14" i="1"/>
  <c r="H14" i="1"/>
  <c r="I14" i="1"/>
  <c r="B7" i="1"/>
  <c r="C7" i="1"/>
  <c r="D7" i="1"/>
  <c r="F7" i="1"/>
  <c r="G7" i="1"/>
  <c r="H7" i="1"/>
  <c r="I7" i="1"/>
  <c r="C6" i="1" l="1"/>
  <c r="B112" i="1"/>
  <c r="C571" i="1"/>
  <c r="C52" i="1"/>
  <c r="I112" i="1"/>
  <c r="E112" i="1"/>
  <c r="H456" i="1"/>
  <c r="C456" i="1"/>
  <c r="B571" i="1"/>
  <c r="F456" i="1"/>
  <c r="H703" i="1"/>
  <c r="D456" i="1"/>
  <c r="H367" i="1"/>
  <c r="E703" i="1"/>
  <c r="E367" i="1"/>
  <c r="B703" i="1"/>
  <c r="E280" i="1"/>
  <c r="B310" i="1"/>
  <c r="C703" i="1"/>
  <c r="E160" i="1"/>
  <c r="C280" i="1"/>
  <c r="D160" i="1"/>
  <c r="B280" i="1"/>
  <c r="I160" i="1"/>
  <c r="C160" i="1"/>
  <c r="H160" i="1"/>
  <c r="B160" i="1"/>
  <c r="B367" i="1"/>
  <c r="G456" i="1"/>
  <c r="I703" i="1"/>
  <c r="I52" i="1"/>
  <c r="F112" i="1"/>
  <c r="I367" i="1"/>
  <c r="I6" i="1"/>
  <c r="E52" i="1"/>
  <c r="F280" i="1"/>
  <c r="F695" i="1"/>
  <c r="F310" i="1"/>
  <c r="G310" i="1"/>
  <c r="G695" i="1"/>
  <c r="G280" i="1"/>
  <c r="E505" i="1"/>
  <c r="G112" i="1"/>
  <c r="D280" i="1"/>
  <c r="B505" i="1"/>
  <c r="E571" i="1"/>
  <c r="F703" i="1"/>
  <c r="D703" i="1"/>
  <c r="G703" i="1"/>
  <c r="D571" i="1"/>
  <c r="H571" i="1"/>
  <c r="F571" i="1"/>
  <c r="G571" i="1"/>
  <c r="I571" i="1"/>
  <c r="F505" i="1"/>
  <c r="G505" i="1"/>
  <c r="C505" i="1"/>
  <c r="I505" i="1"/>
  <c r="H505" i="1"/>
  <c r="D505" i="1"/>
  <c r="F367" i="1"/>
  <c r="G367" i="1"/>
  <c r="D367" i="1"/>
  <c r="D310" i="1"/>
  <c r="H310" i="1"/>
  <c r="E310" i="1"/>
  <c r="I310" i="1"/>
  <c r="H280" i="1"/>
  <c r="I280" i="1"/>
  <c r="F160" i="1"/>
  <c r="G160" i="1"/>
  <c r="B52" i="1"/>
  <c r="D52" i="1"/>
  <c r="G52" i="1"/>
  <c r="H52" i="1"/>
  <c r="F52" i="1"/>
  <c r="D6" i="1"/>
  <c r="B6" i="1"/>
  <c r="G6" i="1"/>
  <c r="F6" i="1"/>
  <c r="H6" i="1"/>
  <c r="C5" i="1" l="1"/>
  <c r="B5" i="1"/>
  <c r="I5" i="1"/>
  <c r="E5" i="1"/>
  <c r="D5" i="1"/>
  <c r="H5" i="1"/>
  <c r="G5" i="1"/>
  <c r="F5" i="1"/>
</calcChain>
</file>

<file path=xl/sharedStrings.xml><?xml version="1.0" encoding="utf-8"?>
<sst xmlns="http://schemas.openxmlformats.org/spreadsheetml/2006/main" count="3626" uniqueCount="714">
  <si>
    <t>Provincia, comarca indígena, distrito y corregimiento</t>
  </si>
  <si>
    <t>Bastimentos</t>
  </si>
  <si>
    <t>Punta Laurel</t>
  </si>
  <si>
    <t>Tierra Oscura</t>
  </si>
  <si>
    <t>Bocas del Drago</t>
  </si>
  <si>
    <t>San Cristóbal</t>
  </si>
  <si>
    <t>Guabito</t>
  </si>
  <si>
    <t>El Teribe</t>
  </si>
  <si>
    <t>El Empalme</t>
  </si>
  <si>
    <t>Las Tablas</t>
  </si>
  <si>
    <t>Cochigró</t>
  </si>
  <si>
    <t>La Gloria</t>
  </si>
  <si>
    <t>Las Delicias</t>
  </si>
  <si>
    <t>Barriada 4 de Abril</t>
  </si>
  <si>
    <t>El Silencio</t>
  </si>
  <si>
    <t>Finca 6</t>
  </si>
  <si>
    <t>Finca 30</t>
  </si>
  <si>
    <t>Finca 60</t>
  </si>
  <si>
    <t>Barranco Adentro</t>
  </si>
  <si>
    <t>Finca 4</t>
  </si>
  <si>
    <t>Finca 12</t>
  </si>
  <si>
    <t>Finca 51</t>
  </si>
  <si>
    <t>Finca 66</t>
  </si>
  <si>
    <t>La Mesa</t>
  </si>
  <si>
    <t>Miramar</t>
  </si>
  <si>
    <t>Punta Peña</t>
  </si>
  <si>
    <t>Punta Robalo</t>
  </si>
  <si>
    <t>Rambala</t>
  </si>
  <si>
    <t>Bajo Cedro</t>
  </si>
  <si>
    <t>Barrio Francés</t>
  </si>
  <si>
    <t>Barriada Guaymí</t>
  </si>
  <si>
    <t>Nance del Risco</t>
  </si>
  <si>
    <t>Valle de Agua Arriba</t>
  </si>
  <si>
    <t>Valle del Risco</t>
  </si>
  <si>
    <t>Bajo Culubre</t>
  </si>
  <si>
    <t>Cauchero</t>
  </si>
  <si>
    <t>Ceiba</t>
  </si>
  <si>
    <t>Miraflores</t>
  </si>
  <si>
    <t>El Cristo</t>
  </si>
  <si>
    <t>El Roble</t>
  </si>
  <si>
    <t>Pocrí</t>
  </si>
  <si>
    <t>Barrios Unidos</t>
  </si>
  <si>
    <t>Pueblos Unidos</t>
  </si>
  <si>
    <t>Virgen del Carmen</t>
  </si>
  <si>
    <t>El Hato de San Juan de Dios</t>
  </si>
  <si>
    <t>Cabuya</t>
  </si>
  <si>
    <t>El Chirú</t>
  </si>
  <si>
    <t>El Retiro</t>
  </si>
  <si>
    <t>El Valle</t>
  </si>
  <si>
    <t>Juan Díaz</t>
  </si>
  <si>
    <t>Río Hato</t>
  </si>
  <si>
    <t>San Juan de Dios</t>
  </si>
  <si>
    <t>Santa Rita</t>
  </si>
  <si>
    <t>Caballero</t>
  </si>
  <si>
    <t>El Harino</t>
  </si>
  <si>
    <t>El Potrero</t>
  </si>
  <si>
    <t>Llano Grande</t>
  </si>
  <si>
    <t>Piedras Gordas</t>
  </si>
  <si>
    <t>Las Lomas</t>
  </si>
  <si>
    <t>Llano Norte</t>
  </si>
  <si>
    <t>Capellanía</t>
  </si>
  <si>
    <t>El Caño</t>
  </si>
  <si>
    <t>Guzmán</t>
  </si>
  <si>
    <t>Las Huacas</t>
  </si>
  <si>
    <t>Toza</t>
  </si>
  <si>
    <t>Villarreal</t>
  </si>
  <si>
    <t>El Copé</t>
  </si>
  <si>
    <t>El Palmar</t>
  </si>
  <si>
    <t>El Picacho</t>
  </si>
  <si>
    <t>La Pava</t>
  </si>
  <si>
    <t>Cañaveral</t>
  </si>
  <si>
    <t>Coclé</t>
  </si>
  <si>
    <t>Chiguirí Arriba</t>
  </si>
  <si>
    <t>El Coco</t>
  </si>
  <si>
    <t>Pajonal</t>
  </si>
  <si>
    <t>Río Grande</t>
  </si>
  <si>
    <t>Río Indio</t>
  </si>
  <si>
    <t>Toabré</t>
  </si>
  <si>
    <t>Tulú</t>
  </si>
  <si>
    <t>Boca de Tucué</t>
  </si>
  <si>
    <t>Candelario Ovalle</t>
  </si>
  <si>
    <t>General Victoriano Lorenzo</t>
  </si>
  <si>
    <t>Las Minas</t>
  </si>
  <si>
    <t>Riecito</t>
  </si>
  <si>
    <t>San Miguel</t>
  </si>
  <si>
    <t>Barrio Norte</t>
  </si>
  <si>
    <t>Buena Vista</t>
  </si>
  <si>
    <t>Cativá</t>
  </si>
  <si>
    <t>Ciricito</t>
  </si>
  <si>
    <t>Cristóbal</t>
  </si>
  <si>
    <t>Escobal</t>
  </si>
  <si>
    <t>Limón</t>
  </si>
  <si>
    <t>Nueva Providencia</t>
  </si>
  <si>
    <t>Puerto Pilón</t>
  </si>
  <si>
    <t>Sabanitas</t>
  </si>
  <si>
    <t>Salamanca</t>
  </si>
  <si>
    <t>San Juan</t>
  </si>
  <si>
    <t>Santa Rosa</t>
  </si>
  <si>
    <t>Cristóbal Este</t>
  </si>
  <si>
    <t>Achiote</t>
  </si>
  <si>
    <t>El Guabo</t>
  </si>
  <si>
    <t>La Encantada</t>
  </si>
  <si>
    <t>Palmas Bellas</t>
  </si>
  <si>
    <t>Piña</t>
  </si>
  <si>
    <t>Salud</t>
  </si>
  <si>
    <t>El Guásimo</t>
  </si>
  <si>
    <t>Gobea</t>
  </si>
  <si>
    <t>Cacique</t>
  </si>
  <si>
    <t>Puerto Lindo o Garrote</t>
  </si>
  <si>
    <t>Isla Grande</t>
  </si>
  <si>
    <t>María Chiquita</t>
  </si>
  <si>
    <t>Cuango</t>
  </si>
  <si>
    <t>Nombre de Dios</t>
  </si>
  <si>
    <t>Palmira</t>
  </si>
  <si>
    <t>Playa Chiquita</t>
  </si>
  <si>
    <t>Santa Isabel</t>
  </si>
  <si>
    <t>Viento Frío</t>
  </si>
  <si>
    <t>San José del General</t>
  </si>
  <si>
    <t>Nueva Esperanza</t>
  </si>
  <si>
    <t>San Juan de Turbe</t>
  </si>
  <si>
    <t>Divalá</t>
  </si>
  <si>
    <t>El Tejar</t>
  </si>
  <si>
    <t>Guarumal</t>
  </si>
  <si>
    <t>Palo Grande</t>
  </si>
  <si>
    <t>Querévalo</t>
  </si>
  <si>
    <t>Santo Tomás</t>
  </si>
  <si>
    <t>Canta Gallo</t>
  </si>
  <si>
    <t>Nuevo México</t>
  </si>
  <si>
    <t>Limones</t>
  </si>
  <si>
    <t>Progreso</t>
  </si>
  <si>
    <t>Baco</t>
  </si>
  <si>
    <t>Rodolfo Aguilar Delgado</t>
  </si>
  <si>
    <t>Manaca</t>
  </si>
  <si>
    <t>Bágala</t>
  </si>
  <si>
    <t>Cordillera</t>
  </si>
  <si>
    <t>Guabal</t>
  </si>
  <si>
    <t>Guayabal</t>
  </si>
  <si>
    <t>Paraíso</t>
  </si>
  <si>
    <t>Pedregal</t>
  </si>
  <si>
    <t>Tijeras</t>
  </si>
  <si>
    <t>Bajo Boquete</t>
  </si>
  <si>
    <t>Caldera</t>
  </si>
  <si>
    <t>Alto Boquete</t>
  </si>
  <si>
    <t>Jaramillo</t>
  </si>
  <si>
    <t>Los Naranjos</t>
  </si>
  <si>
    <t>Bugaba</t>
  </si>
  <si>
    <t>Gómez</t>
  </si>
  <si>
    <t>La Estrella</t>
  </si>
  <si>
    <t>San Andrés</t>
  </si>
  <si>
    <t>Santa Marta</t>
  </si>
  <si>
    <t>Santo Domingo</t>
  </si>
  <si>
    <t>Sortová</t>
  </si>
  <si>
    <t>El Bongo</t>
  </si>
  <si>
    <t>Solano</t>
  </si>
  <si>
    <t>San Isidro</t>
  </si>
  <si>
    <t>Bijagual</t>
  </si>
  <si>
    <t>Cochea</t>
  </si>
  <si>
    <t>Chiriquí</t>
  </si>
  <si>
    <t>Guacá</t>
  </si>
  <si>
    <t>San Carlos</t>
  </si>
  <si>
    <t>San Pablo Nuevo</t>
  </si>
  <si>
    <t>San Pablo Viejo</t>
  </si>
  <si>
    <t>David Este</t>
  </si>
  <si>
    <t>David Sur</t>
  </si>
  <si>
    <t>Dos Ríos</t>
  </si>
  <si>
    <t>Los Anastacios</t>
  </si>
  <si>
    <t>Potrerillos</t>
  </si>
  <si>
    <t>Potrerillos  Abajo</t>
  </si>
  <si>
    <t>Rovira</t>
  </si>
  <si>
    <t>Tinajas</t>
  </si>
  <si>
    <t>Los Algarrobos</t>
  </si>
  <si>
    <t>Hornito</t>
  </si>
  <si>
    <t>Los Ángeles</t>
  </si>
  <si>
    <t>Paja de Sombrero</t>
  </si>
  <si>
    <t>Rincón</t>
  </si>
  <si>
    <t>El Nancito</t>
  </si>
  <si>
    <t>El Porvenir</t>
  </si>
  <si>
    <t>El Puerto</t>
  </si>
  <si>
    <t>Santa Lucía</t>
  </si>
  <si>
    <t>Breñón</t>
  </si>
  <si>
    <t>Cañas Gordas</t>
  </si>
  <si>
    <t>Monte Lirio</t>
  </si>
  <si>
    <t>Plaza Caisán</t>
  </si>
  <si>
    <t>Santa Cruz</t>
  </si>
  <si>
    <t>Dominical</t>
  </si>
  <si>
    <t>Santa Clara</t>
  </si>
  <si>
    <t>Juay</t>
  </si>
  <si>
    <t>Lajas Adentro</t>
  </si>
  <si>
    <t>San Félix</t>
  </si>
  <si>
    <t>Boca Chica</t>
  </si>
  <si>
    <t>Boca del Monte</t>
  </si>
  <si>
    <t>San Lorenzo</t>
  </si>
  <si>
    <t>Bella Vista</t>
  </si>
  <si>
    <t>Cerro Viejo</t>
  </si>
  <si>
    <t>Justo Fidel Palacios</t>
  </si>
  <si>
    <t>Lajas de Tolé</t>
  </si>
  <si>
    <t>Potrero de Caña</t>
  </si>
  <si>
    <t>Quebrada de Piedra</t>
  </si>
  <si>
    <t>Veladero</t>
  </si>
  <si>
    <t>Volcán</t>
  </si>
  <si>
    <t>Cerro Punta</t>
  </si>
  <si>
    <t>Cuesta de Piedra</t>
  </si>
  <si>
    <t>Nueva California</t>
  </si>
  <si>
    <t>Paso Ancho</t>
  </si>
  <si>
    <t>Camogantí</t>
  </si>
  <si>
    <t>Chepigana</t>
  </si>
  <si>
    <t>Garachiné</t>
  </si>
  <si>
    <t>Jaqué</t>
  </si>
  <si>
    <t>Puerto Piña</t>
  </si>
  <si>
    <t>Sambú</t>
  </si>
  <si>
    <t>Setegantí</t>
  </si>
  <si>
    <t>Taimatí</t>
  </si>
  <si>
    <t>Tucutí</t>
  </si>
  <si>
    <t>Boca de Cupé</t>
  </si>
  <si>
    <t>Paya</t>
  </si>
  <si>
    <t>Pinogana</t>
  </si>
  <si>
    <t>Púcuro</t>
  </si>
  <si>
    <t>Yape</t>
  </si>
  <si>
    <t>Yaviza</t>
  </si>
  <si>
    <t>Metetí</t>
  </si>
  <si>
    <t>Comarca Kuna de Wargandí</t>
  </si>
  <si>
    <t>Río Congo</t>
  </si>
  <si>
    <t>Río Iglesias</t>
  </si>
  <si>
    <t>Agua Fría</t>
  </si>
  <si>
    <t>Cucunatí</t>
  </si>
  <si>
    <t>Río Congo Arriba</t>
  </si>
  <si>
    <t>Santa Fe</t>
  </si>
  <si>
    <t>Zapallal</t>
  </si>
  <si>
    <t>La Arena</t>
  </si>
  <si>
    <t>Monagrillo</t>
  </si>
  <si>
    <t>Llano Bonito</t>
  </si>
  <si>
    <t>San Juan Bautista</t>
  </si>
  <si>
    <t>Chepo</t>
  </si>
  <si>
    <t>Chumical</t>
  </si>
  <si>
    <t>El Toro</t>
  </si>
  <si>
    <t>Leones</t>
  </si>
  <si>
    <t>Quebrada del Rosario</t>
  </si>
  <si>
    <t>Quebrada El Ciprián</t>
  </si>
  <si>
    <t>Capurí</t>
  </si>
  <si>
    <t>El Calabacito</t>
  </si>
  <si>
    <t>El Cedro</t>
  </si>
  <si>
    <t>La  Arena</t>
  </si>
  <si>
    <t>La Pitaloza</t>
  </si>
  <si>
    <t>Los Cerritos</t>
  </si>
  <si>
    <t>Los Cerros de Paja</t>
  </si>
  <si>
    <t>Las Llanas</t>
  </si>
  <si>
    <t>Cerro Largo</t>
  </si>
  <si>
    <t>Los Llanos</t>
  </si>
  <si>
    <t>Peñas Chatas</t>
  </si>
  <si>
    <t>El Tijera</t>
  </si>
  <si>
    <t>Menchaca</t>
  </si>
  <si>
    <t>Entradero del Castillo</t>
  </si>
  <si>
    <t>Los Castillos</t>
  </si>
  <si>
    <t>Llano de La Cruz</t>
  </si>
  <si>
    <t>París</t>
  </si>
  <si>
    <t>Portobelillo</t>
  </si>
  <si>
    <t>Potuga</t>
  </si>
  <si>
    <t>Las Cabras</t>
  </si>
  <si>
    <t>El Pájaro</t>
  </si>
  <si>
    <t>El Barrero</t>
  </si>
  <si>
    <t>El Pedregoso</t>
  </si>
  <si>
    <t>El Ciruelo</t>
  </si>
  <si>
    <t>Sabana Grande</t>
  </si>
  <si>
    <t>Rincón Hondo</t>
  </si>
  <si>
    <t>Chupampa</t>
  </si>
  <si>
    <t>El Rincón</t>
  </si>
  <si>
    <t>El Limón</t>
  </si>
  <si>
    <t>Los Canelos</t>
  </si>
  <si>
    <t>El Espinal</t>
  </si>
  <si>
    <t>El Macano</t>
  </si>
  <si>
    <t>Guararé Arriba</t>
  </si>
  <si>
    <t>La Enea</t>
  </si>
  <si>
    <t>La Pasera</t>
  </si>
  <si>
    <t>Las Trancas</t>
  </si>
  <si>
    <t>Llano Abajo</t>
  </si>
  <si>
    <t>El Hato</t>
  </si>
  <si>
    <t>Perales</t>
  </si>
  <si>
    <t>Bajo Corral</t>
  </si>
  <si>
    <t>Bayano</t>
  </si>
  <si>
    <t>El Carate</t>
  </si>
  <si>
    <t>El Cocal</t>
  </si>
  <si>
    <t>El Manantial</t>
  </si>
  <si>
    <t>El Muñoz</t>
  </si>
  <si>
    <t>La Laja</t>
  </si>
  <si>
    <t>La Miel</t>
  </si>
  <si>
    <t>La Palma</t>
  </si>
  <si>
    <t>La Tiza</t>
  </si>
  <si>
    <t>Las Palmitas</t>
  </si>
  <si>
    <t>Las Tablas Abajo</t>
  </si>
  <si>
    <t>Nuario</t>
  </si>
  <si>
    <t>Peña Blanca</t>
  </si>
  <si>
    <t>Río Hondo</t>
  </si>
  <si>
    <t>San José</t>
  </si>
  <si>
    <t>Sesteadero</t>
  </si>
  <si>
    <t>Valle Rico</t>
  </si>
  <si>
    <t>Vallerriquito</t>
  </si>
  <si>
    <t>La Colorada</t>
  </si>
  <si>
    <t>La Espigadilla</t>
  </si>
  <si>
    <t>Las Cruces</t>
  </si>
  <si>
    <t>Las Guabas</t>
  </si>
  <si>
    <t>Los Olivos</t>
  </si>
  <si>
    <t>Llano Largo</t>
  </si>
  <si>
    <t>Santa Ana</t>
  </si>
  <si>
    <t>Tres Quebradas</t>
  </si>
  <si>
    <t>Agua Buena</t>
  </si>
  <si>
    <t>Villa Lourdes</t>
  </si>
  <si>
    <t>El Ejido</t>
  </si>
  <si>
    <t>Bahía Honda</t>
  </si>
  <si>
    <t>Bajos de Güera</t>
  </si>
  <si>
    <t>Corozal</t>
  </si>
  <si>
    <t>Chupá</t>
  </si>
  <si>
    <t>Espino Amarillo</t>
  </si>
  <si>
    <t>Las Palmas</t>
  </si>
  <si>
    <t>Llano de Piedra</t>
  </si>
  <si>
    <t>Mogollón</t>
  </si>
  <si>
    <t>Los Asientos</t>
  </si>
  <si>
    <t>Mariabé</t>
  </si>
  <si>
    <t>Purio</t>
  </si>
  <si>
    <t>Oria Arriba</t>
  </si>
  <si>
    <t>El Cañafístulo</t>
  </si>
  <si>
    <t>Lajamina</t>
  </si>
  <si>
    <t>Paritilla</t>
  </si>
  <si>
    <t>Altos de Güera</t>
  </si>
  <si>
    <t>Cañas</t>
  </si>
  <si>
    <t>El Bebedero</t>
  </si>
  <si>
    <t>El Cacao</t>
  </si>
  <si>
    <t>El Cortezo</t>
  </si>
  <si>
    <t>Flores</t>
  </si>
  <si>
    <t>Guánico</t>
  </si>
  <si>
    <t>La Tronosa</t>
  </si>
  <si>
    <t>Cambutal</t>
  </si>
  <si>
    <t>Isla de Cañas</t>
  </si>
  <si>
    <t>La Esmeralda</t>
  </si>
  <si>
    <t>La Guinea</t>
  </si>
  <si>
    <t>Pedro González</t>
  </si>
  <si>
    <t>Saboga</t>
  </si>
  <si>
    <t>Cañita</t>
  </si>
  <si>
    <t>El Llano</t>
  </si>
  <si>
    <t>Las Margaritas</t>
  </si>
  <si>
    <t>Santa Cruz de Chinina</t>
  </si>
  <si>
    <t>Tortí</t>
  </si>
  <si>
    <t>Brujas</t>
  </si>
  <si>
    <t>Gonzalo Vásquez</t>
  </si>
  <si>
    <t>Pásiga</t>
  </si>
  <si>
    <t>Unión Santeña</t>
  </si>
  <si>
    <t>Betania</t>
  </si>
  <si>
    <t>Pueblo Nuevo</t>
  </si>
  <si>
    <t>San Francisco</t>
  </si>
  <si>
    <t>Río Abajo</t>
  </si>
  <si>
    <t>Ancón</t>
  </si>
  <si>
    <t>Chilibre</t>
  </si>
  <si>
    <t>Las Cumbres</t>
  </si>
  <si>
    <t>Pacora</t>
  </si>
  <si>
    <t>San Martín</t>
  </si>
  <si>
    <t>Tocumen</t>
  </si>
  <si>
    <t>Las Mañanitas</t>
  </si>
  <si>
    <t>24 de Diciembre</t>
  </si>
  <si>
    <t>Alcalde Díaz</t>
  </si>
  <si>
    <t>Ernesto Córdoba Campos</t>
  </si>
  <si>
    <t>Caimitillo</t>
  </si>
  <si>
    <t>Las Garzas</t>
  </si>
  <si>
    <t>Don Bosco</t>
  </si>
  <si>
    <t>Belisario Porras</t>
  </si>
  <si>
    <t>José Domingo Espinar</t>
  </si>
  <si>
    <t>Mateo Iturralde</t>
  </si>
  <si>
    <t>Victoriano Lorenzo</t>
  </si>
  <si>
    <t>Arnulfo Arias</t>
  </si>
  <si>
    <t>Belisario Frías</t>
  </si>
  <si>
    <t>Omar Torrijos</t>
  </si>
  <si>
    <t>Rufina Alfaro</t>
  </si>
  <si>
    <t>El Barrito</t>
  </si>
  <si>
    <t>La Montañuela</t>
  </si>
  <si>
    <t>La Carrillo</t>
  </si>
  <si>
    <t>San Antonio</t>
  </si>
  <si>
    <t>Barnizal</t>
  </si>
  <si>
    <t>Chitra</t>
  </si>
  <si>
    <t>El Cocla</t>
  </si>
  <si>
    <t>La Laguna</t>
  </si>
  <si>
    <t>La Raya de Calobre</t>
  </si>
  <si>
    <t>La Tetilla</t>
  </si>
  <si>
    <t>La Yeguada</t>
  </si>
  <si>
    <t>Las Guías</t>
  </si>
  <si>
    <t>Monjarás</t>
  </si>
  <si>
    <t>Cerro Plata</t>
  </si>
  <si>
    <t>El Picador</t>
  </si>
  <si>
    <t>Los Valles</t>
  </si>
  <si>
    <t>San Marcelo</t>
  </si>
  <si>
    <t>El Aromillo</t>
  </si>
  <si>
    <t>Bisvalles</t>
  </si>
  <si>
    <t>Boró</t>
  </si>
  <si>
    <t>San Bartolo</t>
  </si>
  <si>
    <t>Los Milagros</t>
  </si>
  <si>
    <t>El Higo</t>
  </si>
  <si>
    <t>Cerro de Casa</t>
  </si>
  <si>
    <t>El María</t>
  </si>
  <si>
    <t>El Prado</t>
  </si>
  <si>
    <t>Lolá</t>
  </si>
  <si>
    <t>Pixvae</t>
  </si>
  <si>
    <t>Puerto Vidal</t>
  </si>
  <si>
    <t>San Martín de Porres</t>
  </si>
  <si>
    <t>Viguí</t>
  </si>
  <si>
    <t>Zapotillo</t>
  </si>
  <si>
    <t>Manuel E. Amador Terrero</t>
  </si>
  <si>
    <t>Gobernadora</t>
  </si>
  <si>
    <t>La Garceana</t>
  </si>
  <si>
    <t>Pilón</t>
  </si>
  <si>
    <t>Cébaco</t>
  </si>
  <si>
    <t>Costa Hermosa</t>
  </si>
  <si>
    <t>Unión del Norte</t>
  </si>
  <si>
    <t>Utirá</t>
  </si>
  <si>
    <t>Catorce de Noviembre</t>
  </si>
  <si>
    <t>Corral Falso</t>
  </si>
  <si>
    <t>Los Hatillos</t>
  </si>
  <si>
    <t>Remance</t>
  </si>
  <si>
    <t>Calovébora</t>
  </si>
  <si>
    <t>El Alto</t>
  </si>
  <si>
    <t>El Cuay</t>
  </si>
  <si>
    <t>El Pantano</t>
  </si>
  <si>
    <t>Río Luis</t>
  </si>
  <si>
    <t>Rubén Cantú</t>
  </si>
  <si>
    <t>La Peña</t>
  </si>
  <si>
    <t>La Raya de Santa María</t>
  </si>
  <si>
    <t>Ponuga</t>
  </si>
  <si>
    <t>San Pedro del Espino</t>
  </si>
  <si>
    <t>Canto del Llano</t>
  </si>
  <si>
    <t>Carlos Santana Ávila</t>
  </si>
  <si>
    <t>Edwin Fábrega</t>
  </si>
  <si>
    <t>Urracá</t>
  </si>
  <si>
    <t>Rodrigo Luque</t>
  </si>
  <si>
    <t>Nuevo Santiago</t>
  </si>
  <si>
    <t>Santiago Este</t>
  </si>
  <si>
    <t>Santiago Sur</t>
  </si>
  <si>
    <t>Calidonia</t>
  </si>
  <si>
    <t>Cativé</t>
  </si>
  <si>
    <t>El Marañón</t>
  </si>
  <si>
    <t>La Soledad</t>
  </si>
  <si>
    <t>Quebrada de Oro</t>
  </si>
  <si>
    <t>Rodeo Viejo</t>
  </si>
  <si>
    <t>Hicaco</t>
  </si>
  <si>
    <t>La Trinchera</t>
  </si>
  <si>
    <t>Arenas</t>
  </si>
  <si>
    <t>Quebro</t>
  </si>
  <si>
    <t>Tebario</t>
  </si>
  <si>
    <t>Ailigandí</t>
  </si>
  <si>
    <t>Puerto Obaldía</t>
  </si>
  <si>
    <t>Tubualá</t>
  </si>
  <si>
    <t>Lajas Blancas</t>
  </si>
  <si>
    <t>Manuel Ortega</t>
  </si>
  <si>
    <t>Río Sábalo</t>
  </si>
  <si>
    <t>Jingurudo</t>
  </si>
  <si>
    <t>Boca de Balsa</t>
  </si>
  <si>
    <t>Camarón Arriba</t>
  </si>
  <si>
    <t>Cerro Banco</t>
  </si>
  <si>
    <t>Cerro de Patena</t>
  </si>
  <si>
    <t>Emplanada de Chorcha</t>
  </si>
  <si>
    <t>Nämnoni</t>
  </si>
  <si>
    <t>Niba</t>
  </si>
  <si>
    <t>Cascabel</t>
  </si>
  <si>
    <t>Hato Corotú</t>
  </si>
  <si>
    <t>Hato Culantro</t>
  </si>
  <si>
    <t>Hato Jobo</t>
  </si>
  <si>
    <t>Hato Julí</t>
  </si>
  <si>
    <t>Quebrada de Loro</t>
  </si>
  <si>
    <t>Salto Dupí</t>
  </si>
  <si>
    <t>Alto Caballero</t>
  </si>
  <si>
    <t>Bakama</t>
  </si>
  <si>
    <t>Cerro Caña</t>
  </si>
  <si>
    <t>Cerro Puerco</t>
  </si>
  <si>
    <t>Krüa</t>
  </si>
  <si>
    <t>Maraca</t>
  </si>
  <si>
    <t>Nibra</t>
  </si>
  <si>
    <t>Roka</t>
  </si>
  <si>
    <t>Sitio Prado</t>
  </si>
  <si>
    <t>Ümani</t>
  </si>
  <si>
    <t>Dikeri</t>
  </si>
  <si>
    <t>Diko</t>
  </si>
  <si>
    <t>Kikari</t>
  </si>
  <si>
    <t>Mreeni</t>
  </si>
  <si>
    <t>Hato Chamí</t>
  </si>
  <si>
    <t>Jädaberi</t>
  </si>
  <si>
    <t>Lajero</t>
  </si>
  <si>
    <t>Susama</t>
  </si>
  <si>
    <t>Agua Salud</t>
  </si>
  <si>
    <t>Alto de Jesús</t>
  </si>
  <si>
    <t>Cerro Pelado</t>
  </si>
  <si>
    <t>El Bale</t>
  </si>
  <si>
    <t>El Paredón</t>
  </si>
  <si>
    <t>El Piro</t>
  </si>
  <si>
    <t>Guayabito</t>
  </si>
  <si>
    <t>Güibale</t>
  </si>
  <si>
    <t>El Peñón</t>
  </si>
  <si>
    <t>Guoroni</t>
  </si>
  <si>
    <t>Kankintú</t>
  </si>
  <si>
    <t>Mününi</t>
  </si>
  <si>
    <t>Piedra Roja</t>
  </si>
  <si>
    <t>Calante</t>
  </si>
  <si>
    <t>Tolote</t>
  </si>
  <si>
    <t>Bahía Azul</t>
  </si>
  <si>
    <t>Río Chiriquí</t>
  </si>
  <si>
    <t>Tobobe</t>
  </si>
  <si>
    <t>Samboa</t>
  </si>
  <si>
    <t>Bürí</t>
  </si>
  <si>
    <t>Guariviara</t>
  </si>
  <si>
    <t>Man Creek</t>
  </si>
  <si>
    <t>Tuwai</t>
  </si>
  <si>
    <t>Juan Demóstenes Arosemena</t>
  </si>
  <si>
    <t>Nuevo Emperador</t>
  </si>
  <si>
    <t>Veracruz</t>
  </si>
  <si>
    <t>Vista Alegre</t>
  </si>
  <si>
    <t>Burunga</t>
  </si>
  <si>
    <t>Cerro Silvestre</t>
  </si>
  <si>
    <t>Vacamonte</t>
  </si>
  <si>
    <t>Caimito</t>
  </si>
  <si>
    <t>Campana</t>
  </si>
  <si>
    <t>Cermeño</t>
  </si>
  <si>
    <t>Cirí de  Los Sotos</t>
  </si>
  <si>
    <t>Cirí Grande</t>
  </si>
  <si>
    <t>La Trinidad</t>
  </si>
  <si>
    <t>Las Ollas Arriba</t>
  </si>
  <si>
    <t>Lídice</t>
  </si>
  <si>
    <t>Villa Carmen</t>
  </si>
  <si>
    <t>Villa Rosario</t>
  </si>
  <si>
    <t>Bejuco</t>
  </si>
  <si>
    <t>Buenos Aires</t>
  </si>
  <si>
    <t>Chicá</t>
  </si>
  <si>
    <t>El Líbano</t>
  </si>
  <si>
    <t>Las Lajas</t>
  </si>
  <si>
    <t>Nueva Gorgona</t>
  </si>
  <si>
    <t>Punta Chame</t>
  </si>
  <si>
    <t>Sajalices</t>
  </si>
  <si>
    <t>Sorá</t>
  </si>
  <si>
    <t>Barrio Balboa</t>
  </si>
  <si>
    <t>Barrio Colón</t>
  </si>
  <si>
    <t>Amador</t>
  </si>
  <si>
    <t>Arosemena</t>
  </si>
  <si>
    <t>El Arado</t>
  </si>
  <si>
    <t>Feuillet</t>
  </si>
  <si>
    <t>Guadalupe</t>
  </si>
  <si>
    <t>Herrera</t>
  </si>
  <si>
    <t>Hurtado</t>
  </si>
  <si>
    <t>Iturralde</t>
  </si>
  <si>
    <t>La Represa</t>
  </si>
  <si>
    <t>Los Díaz</t>
  </si>
  <si>
    <t>Mendoza</t>
  </si>
  <si>
    <t>Obaldía</t>
  </si>
  <si>
    <t>Playa Leona</t>
  </si>
  <si>
    <t>Puerto Caimito</t>
  </si>
  <si>
    <t>El Espino</t>
  </si>
  <si>
    <t>La Ermita</t>
  </si>
  <si>
    <t>Las Uvas</t>
  </si>
  <si>
    <t>Los Llanitos</t>
  </si>
  <si>
    <t>Bocas del Toro</t>
  </si>
  <si>
    <t>Changuinola</t>
  </si>
  <si>
    <t>Chiriquí Grande</t>
  </si>
  <si>
    <t>Almirante</t>
  </si>
  <si>
    <t>Aguadulce</t>
  </si>
  <si>
    <t>Antón</t>
  </si>
  <si>
    <t>La Pintada</t>
  </si>
  <si>
    <t>Natá</t>
  </si>
  <si>
    <t>Olá</t>
  </si>
  <si>
    <t>Penonomé</t>
  </si>
  <si>
    <t>Colón</t>
  </si>
  <si>
    <t>Chagres</t>
  </si>
  <si>
    <t>Donoso</t>
  </si>
  <si>
    <t>Portobelo</t>
  </si>
  <si>
    <t>Omar Torrijos Herrera</t>
  </si>
  <si>
    <t>Alanje</t>
  </si>
  <si>
    <t>Barú</t>
  </si>
  <si>
    <t>Boquerón</t>
  </si>
  <si>
    <t>Boquete</t>
  </si>
  <si>
    <t>David</t>
  </si>
  <si>
    <t>Dolega</t>
  </si>
  <si>
    <t>Gualaca</t>
  </si>
  <si>
    <t>Remedios</t>
  </si>
  <si>
    <t>Renacimiento</t>
  </si>
  <si>
    <t>Tolé</t>
  </si>
  <si>
    <t>Tierras Altas</t>
  </si>
  <si>
    <t>Chitré</t>
  </si>
  <si>
    <t>Los Pozos</t>
  </si>
  <si>
    <t>Ocú</t>
  </si>
  <si>
    <t>Parita</t>
  </si>
  <si>
    <t>Pesé</t>
  </si>
  <si>
    <t>Santa María</t>
  </si>
  <si>
    <t>Guararé</t>
  </si>
  <si>
    <t>Los Santos</t>
  </si>
  <si>
    <t>Macaracas</t>
  </si>
  <si>
    <t>Pedasí</t>
  </si>
  <si>
    <t>Tonosí</t>
  </si>
  <si>
    <t>Balboa</t>
  </si>
  <si>
    <t>Chimán</t>
  </si>
  <si>
    <t>Panamá</t>
  </si>
  <si>
    <t>San Miguelito</t>
  </si>
  <si>
    <t>Atalaya</t>
  </si>
  <si>
    <t>Calobre</t>
  </si>
  <si>
    <t>Cañazas</t>
  </si>
  <si>
    <t>Montijo</t>
  </si>
  <si>
    <t>Río de Jesús</t>
  </si>
  <si>
    <t>Santiago</t>
  </si>
  <si>
    <t>Soná</t>
  </si>
  <si>
    <t>Mariato</t>
  </si>
  <si>
    <t>Comarca Kuna Yala</t>
  </si>
  <si>
    <t>Cémaco</t>
  </si>
  <si>
    <t>Besiko</t>
  </si>
  <si>
    <t>Mironó</t>
  </si>
  <si>
    <t>Müna</t>
  </si>
  <si>
    <t>Nole Duima</t>
  </si>
  <si>
    <t>Ñürüm</t>
  </si>
  <si>
    <t>Kusapín</t>
  </si>
  <si>
    <t>Jirondai</t>
  </si>
  <si>
    <t>Arraiján</t>
  </si>
  <si>
    <t>Capira</t>
  </si>
  <si>
    <t>Chame</t>
  </si>
  <si>
    <t>La Chorrera</t>
  </si>
  <si>
    <t>Darién</t>
  </si>
  <si>
    <t>Veraguas</t>
  </si>
  <si>
    <t>Comarca Emberá</t>
  </si>
  <si>
    <t>Comarca Ngäbe Buglé</t>
  </si>
  <si>
    <t>Panamá Oeste</t>
  </si>
  <si>
    <t xml:space="preserve"> -   Cantidad nula o cero.</t>
  </si>
  <si>
    <t>Producción</t>
  </si>
  <si>
    <t xml:space="preserve">Producción </t>
  </si>
  <si>
    <t>Fértiles</t>
  </si>
  <si>
    <t>Para Consumo</t>
  </si>
  <si>
    <t>Cría doméstica</t>
  </si>
  <si>
    <t>Producción 
Enero a diciembre del 2023</t>
  </si>
  <si>
    <t>-</t>
  </si>
  <si>
    <t xml:space="preserve">Valle Bonito </t>
  </si>
  <si>
    <t xml:space="preserve">San Pedrito </t>
  </si>
  <si>
    <t xml:space="preserve">Loma Yuca </t>
  </si>
  <si>
    <t xml:space="preserve">Alto Bilingüe </t>
  </si>
  <si>
    <t xml:space="preserve">Santa Catalina o Calovébora </t>
  </si>
  <si>
    <t>El Piro No.2</t>
  </si>
  <si>
    <t>Gatú o Gatucito</t>
  </si>
  <si>
    <t>TOTAL</t>
  </si>
  <si>
    <t>Santa Catalina o Calovébora</t>
  </si>
  <si>
    <t>Bocas del Toro (cabecera)</t>
  </si>
  <si>
    <t>Changuinola (cabecera)</t>
  </si>
  <si>
    <t>Chiriquí Grande (cabecera)</t>
  </si>
  <si>
    <t>Almirante (cabecera)</t>
  </si>
  <si>
    <t>Aguadulce (cabecera)</t>
  </si>
  <si>
    <t>Antón (cabecera)</t>
  </si>
  <si>
    <t>La Pintada (cabecera)</t>
  </si>
  <si>
    <t>Natá (cabecera)</t>
  </si>
  <si>
    <t>Olá (cabecera)</t>
  </si>
  <si>
    <t>Penonomé (cabecera)</t>
  </si>
  <si>
    <t>Nuevo Chagres (cabecera)</t>
  </si>
  <si>
    <t>Miguel de la Borda (cabecera)</t>
  </si>
  <si>
    <t>Portobelo (cabecera)</t>
  </si>
  <si>
    <t>Palenque (cabecera)</t>
  </si>
  <si>
    <t>Alanje (cabecera)</t>
  </si>
  <si>
    <t>Puerto Armuelles (cabecera)</t>
  </si>
  <si>
    <t>Boquerón (cabecera)</t>
  </si>
  <si>
    <t>La Concepción (cabecera)</t>
  </si>
  <si>
    <t>David (cabecera)</t>
  </si>
  <si>
    <t>Dolega (cabecera)</t>
  </si>
  <si>
    <t>Gualaca (cabecera)</t>
  </si>
  <si>
    <t>Remedios (cabecera)</t>
  </si>
  <si>
    <t>Río Sereno (cabecera)</t>
  </si>
  <si>
    <t>Las Lajas (cabecera)</t>
  </si>
  <si>
    <t>Horconcitos (cabecera)</t>
  </si>
  <si>
    <t>Tolé (cabecera)</t>
  </si>
  <si>
    <t>La Palma (cabecera)</t>
  </si>
  <si>
    <t>El Real de Santa María (cabecera)</t>
  </si>
  <si>
    <t>Chitré (cabecera)</t>
  </si>
  <si>
    <t>Las Minas (cabecera)</t>
  </si>
  <si>
    <t>Los Pozos (cabecera)</t>
  </si>
  <si>
    <t>Ocú (cabecera)</t>
  </si>
  <si>
    <t>Parita (cabecera)</t>
  </si>
  <si>
    <t>Pesé (cabecera)</t>
  </si>
  <si>
    <t>Santa María (cabecera)</t>
  </si>
  <si>
    <t>Guararé (cabecera)</t>
  </si>
  <si>
    <t>Las Tablas (cabecera)</t>
  </si>
  <si>
    <t>La Villa de Los Santos (cabecera)</t>
  </si>
  <si>
    <t>Macaracas (cabecera)</t>
  </si>
  <si>
    <t>Pedasí (cabecera)</t>
  </si>
  <si>
    <t>Pocrí (cabecera)</t>
  </si>
  <si>
    <t>Tonosí (cabecera)</t>
  </si>
  <si>
    <t>San Miguel (cabecera)</t>
  </si>
  <si>
    <t>Chimán (cabecera)</t>
  </si>
  <si>
    <t>Arraiján (cabecera)</t>
  </si>
  <si>
    <t>Capira (cabecera)</t>
  </si>
  <si>
    <t>Chame (cabecera)</t>
  </si>
  <si>
    <t>San Carlos (cabecera)</t>
  </si>
  <si>
    <t>Atalaya (cabecera)</t>
  </si>
  <si>
    <t>Calobre (cabecera)</t>
  </si>
  <si>
    <t>Cañazas (cabecera)</t>
  </si>
  <si>
    <t>La Mesa (cabecera)</t>
  </si>
  <si>
    <t>Las Palmas (cabecera)</t>
  </si>
  <si>
    <t>Montijo (cabecera)</t>
  </si>
  <si>
    <t>Río de Jesús (cabecera)</t>
  </si>
  <si>
    <t>San Francisco (cabecera)</t>
  </si>
  <si>
    <t>Santa Fe (cabecera)</t>
  </si>
  <si>
    <t>Santiago (cabecera)</t>
  </si>
  <si>
    <t>Soná (cabecera)</t>
  </si>
  <si>
    <t>Llano de Catival o Mariato (cabecera)</t>
  </si>
  <si>
    <t>Narganá (cabecera)</t>
  </si>
  <si>
    <t>Cirilo Guaynora (cabecera)</t>
  </si>
  <si>
    <t>Soloy (cabecera)</t>
  </si>
  <si>
    <t>Hato Pilón (cabecera)</t>
  </si>
  <si>
    <t>Chichica (cabecera)</t>
  </si>
  <si>
    <t>Cerro Iglesias (cabecera)</t>
  </si>
  <si>
    <t>Buenos Aires (cabecera)</t>
  </si>
  <si>
    <t>Bisira (cabecera)</t>
  </si>
  <si>
    <t>Kusapín (cabecera)</t>
  </si>
  <si>
    <t>Aserrío de Gariché</t>
  </si>
  <si>
    <t>Coclé del Norte</t>
  </si>
  <si>
    <t>San Martín De Porres</t>
  </si>
  <si>
    <t>NOTA: Los datos se refieren a la semana anterior al censo, desde el 22 al 28 de julio de 2024.</t>
  </si>
  <si>
    <t xml:space="preserve">            Las provincias, comarcas indígenas, distritos y corregimientos que no registraron aportación, no fueron incluidos en el cuadro.</t>
  </si>
  <si>
    <t>Cuadro 24. PRODUCCIÓN DE HUEVOS EN LA REPÚBLICA POR DESTINO, SEGÚN PROVINCIA, COMARCA INDÍGENA, DISTRITO Y CORREGIMIENTO: VIII CENSO NACIONAL AGROPECUARIO 2024</t>
  </si>
  <si>
    <t>Destino de la producción de huevos de gallina</t>
  </si>
  <si>
    <t>Chepo (cabecera)</t>
  </si>
  <si>
    <t>Comarca Kuna de Madungandí</t>
  </si>
  <si>
    <t>Venta 
(Cantidad)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</si>
</sst>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rgb="FF000000"/>
      </top>
      <bottom style="thin">
        <color theme="0"/>
      </bottom>
      <diagonal/>
    </border>
    <border>
      <left style="thin">
        <color theme="0"/>
      </left>
      <right/>
      <top style="thin">
        <color rgb="FF0000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1"/>
  </cellStyleXfs>
  <cellXfs count="31">
    <xf numFmtId="0" fontId="0" fillId="0" borderId="0" xfId="0"/>
    <xf numFmtId="0" fontId="0" fillId="3" borderId="0" xfId="0" applyFill="1"/>
    <xf numFmtId="164" fontId="0" fillId="3" borderId="0" xfId="39" applyNumberFormat="1" applyFont="1" applyFill="1"/>
    <xf numFmtId="164" fontId="2" fillId="3" borderId="1" xfId="39" applyNumberFormat="1" applyFont="1" applyFill="1" applyBorder="1" applyAlignment="1">
      <alignment horizontal="center" vertical="center" wrapText="1"/>
    </xf>
    <xf numFmtId="164" fontId="3" fillId="3" borderId="1" xfId="39" applyNumberFormat="1" applyFont="1" applyFill="1" applyBorder="1" applyAlignment="1">
      <alignment horizontal="left" vertical="center" wrapText="1"/>
    </xf>
    <xf numFmtId="164" fontId="3" fillId="3" borderId="1" xfId="39" applyNumberFormat="1" applyFont="1" applyFill="1" applyBorder="1" applyAlignment="1">
      <alignment horizontal="left" vertical="center" wrapText="1" indent="2"/>
    </xf>
    <xf numFmtId="164" fontId="3" fillId="3" borderId="1" xfId="39" applyNumberFormat="1" applyFont="1" applyFill="1" applyBorder="1" applyAlignment="1">
      <alignment horizontal="left" vertical="center" wrapText="1" indent="3"/>
    </xf>
    <xf numFmtId="164" fontId="2" fillId="3" borderId="3" xfId="39" applyNumberFormat="1" applyFont="1" applyFill="1" applyBorder="1" applyAlignment="1">
      <alignment horizontal="right" vertical="center" wrapText="1"/>
    </xf>
    <xf numFmtId="164" fontId="2" fillId="3" borderId="2" xfId="39" applyNumberFormat="1" applyFont="1" applyFill="1" applyBorder="1" applyAlignment="1">
      <alignment horizontal="right" vertical="center" wrapText="1"/>
    </xf>
    <xf numFmtId="164" fontId="3" fillId="3" borderId="2" xfId="39" applyNumberFormat="1" applyFont="1" applyFill="1" applyBorder="1" applyAlignment="1">
      <alignment horizontal="right" vertical="center" wrapText="1"/>
    </xf>
    <xf numFmtId="164" fontId="3" fillId="3" borderId="3" xfId="39" applyNumberFormat="1" applyFont="1" applyFill="1" applyBorder="1" applyAlignment="1">
      <alignment horizontal="right" vertical="center" wrapText="1"/>
    </xf>
    <xf numFmtId="164" fontId="3" fillId="3" borderId="12" xfId="39" applyNumberFormat="1" applyFont="1" applyFill="1" applyBorder="1" applyAlignment="1">
      <alignment horizontal="right" vertical="center" wrapText="1"/>
    </xf>
    <xf numFmtId="164" fontId="3" fillId="3" borderId="11" xfId="39" applyNumberFormat="1" applyFont="1" applyFill="1" applyBorder="1" applyAlignment="1">
      <alignment horizontal="right" vertical="center" wrapText="1"/>
    </xf>
    <xf numFmtId="0" fontId="0" fillId="3" borderId="0" xfId="0" applyFill="1" applyAlignment="1">
      <alignment vertical="center"/>
    </xf>
    <xf numFmtId="164" fontId="3" fillId="3" borderId="14" xfId="39" applyNumberFormat="1" applyFont="1" applyFill="1" applyBorder="1" applyAlignment="1">
      <alignment horizontal="left" vertical="center" wrapText="1" indent="3"/>
    </xf>
    <xf numFmtId="0" fontId="5" fillId="3" borderId="0" xfId="0" applyFont="1" applyFill="1" applyAlignment="1">
      <alignment horizontal="left" vertical="center"/>
    </xf>
    <xf numFmtId="0" fontId="6" fillId="2" borderId="6" xfId="39" applyNumberFormat="1" applyFont="1" applyFill="1" applyBorder="1" applyAlignment="1">
      <alignment horizontal="center" vertical="center" wrapText="1"/>
    </xf>
    <xf numFmtId="0" fontId="6" fillId="2" borderId="7" xfId="39" applyNumberFormat="1" applyFont="1" applyFill="1" applyBorder="1" applyAlignment="1">
      <alignment horizontal="center" vertical="center" wrapText="1"/>
    </xf>
    <xf numFmtId="0" fontId="0" fillId="3" borderId="15" xfId="0" applyFill="1" applyBorder="1"/>
    <xf numFmtId="164" fontId="3" fillId="3" borderId="1" xfId="39" applyNumberFormat="1" applyFont="1" applyFill="1" applyBorder="1" applyAlignment="1">
      <alignment horizontal="left" vertical="center" wrapText="1"/>
    </xf>
    <xf numFmtId="0" fontId="6" fillId="2" borderId="8" xfId="39" applyNumberFormat="1" applyFont="1" applyFill="1" applyBorder="1" applyAlignment="1">
      <alignment horizontal="center" vertical="center" wrapText="1"/>
    </xf>
    <xf numFmtId="0" fontId="6" fillId="2" borderId="9" xfId="39" applyNumberFormat="1" applyFont="1" applyFill="1" applyBorder="1" applyAlignment="1">
      <alignment horizontal="center" vertical="center" wrapText="1"/>
    </xf>
    <xf numFmtId="0" fontId="6" fillId="2" borderId="10" xfId="39" applyNumberFormat="1" applyFont="1" applyFill="1" applyBorder="1" applyAlignment="1">
      <alignment horizontal="center" vertical="center" wrapText="1"/>
    </xf>
    <xf numFmtId="164" fontId="2" fillId="3" borderId="1" xfId="39" applyNumberFormat="1" applyFont="1" applyFill="1" applyBorder="1" applyAlignment="1">
      <alignment horizontal="center" vertical="center" wrapText="1"/>
    </xf>
    <xf numFmtId="0" fontId="6" fillId="2" borderId="7" xfId="39" applyNumberFormat="1" applyFont="1" applyFill="1" applyBorder="1" applyAlignment="1">
      <alignment horizontal="center" vertical="center" wrapText="1"/>
    </xf>
    <xf numFmtId="0" fontId="6" fillId="2" borderId="13" xfId="39" applyNumberFormat="1" applyFont="1" applyFill="1" applyBorder="1" applyAlignment="1">
      <alignment horizontal="center" vertical="center" wrapText="1"/>
    </xf>
    <xf numFmtId="0" fontId="6" fillId="2" borderId="4" xfId="39" applyNumberFormat="1" applyFont="1" applyFill="1" applyBorder="1" applyAlignment="1">
      <alignment horizontal="center" vertical="center" wrapText="1"/>
    </xf>
    <xf numFmtId="0" fontId="6" fillId="2" borderId="5" xfId="39" applyNumberFormat="1" applyFont="1" applyFill="1" applyBorder="1" applyAlignment="1">
      <alignment horizontal="center" vertical="center" wrapText="1"/>
    </xf>
    <xf numFmtId="0" fontId="6" fillId="2" borderId="6" xfId="39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" fillId="3" borderId="15" xfId="40" applyFont="1" applyFill="1" applyBorder="1" applyAlignment="1">
      <alignment horizontal="left" vertical="center" wrapText="1"/>
    </xf>
  </cellXfs>
  <cellStyles count="41">
    <cellStyle name="Millares" xfId="39" builtinId="3"/>
    <cellStyle name="Normal" xfId="0" builtinId="0"/>
    <cellStyle name="style1750101877031" xfId="40"/>
    <cellStyle name="style1750279233741" xfId="1"/>
    <cellStyle name="style1750279233929" xfId="2"/>
    <cellStyle name="style1750279234491" xfId="3"/>
    <cellStyle name="style1750279234663" xfId="4"/>
    <cellStyle name="style1750279234851" xfId="5"/>
    <cellStyle name="style1750279234991" xfId="6"/>
    <cellStyle name="style1750279235116" xfId="7"/>
    <cellStyle name="style1750279235257" xfId="8"/>
    <cellStyle name="style1750279235422" xfId="9"/>
    <cellStyle name="style1750279235576" xfId="10"/>
    <cellStyle name="style1750279235670" xfId="11"/>
    <cellStyle name="style1750279235795" xfId="12"/>
    <cellStyle name="style1750279235888" xfId="13"/>
    <cellStyle name="style1750279235998" xfId="14"/>
    <cellStyle name="style1750279236123" xfId="15"/>
    <cellStyle name="style1750279236315" xfId="16"/>
    <cellStyle name="style1750279236393" xfId="17"/>
    <cellStyle name="style1750279237206" xfId="18"/>
    <cellStyle name="style1750279237284" xfId="19"/>
    <cellStyle name="style1750279237362" xfId="20"/>
    <cellStyle name="style1750279238612" xfId="21"/>
    <cellStyle name="style1750279238690" xfId="22"/>
    <cellStyle name="style1750279241800" xfId="23"/>
    <cellStyle name="style1750279242003" xfId="24"/>
    <cellStyle name="style1750279242097" xfId="25"/>
    <cellStyle name="style1750279242190" xfId="26"/>
    <cellStyle name="style1750279242284" xfId="27"/>
    <cellStyle name="style1750279242362" xfId="28"/>
    <cellStyle name="style1750279242472" xfId="29"/>
    <cellStyle name="style1750279242581" xfId="30"/>
    <cellStyle name="style1750279242690" xfId="31"/>
    <cellStyle name="style1750279242784" xfId="32"/>
    <cellStyle name="style1750279242972" xfId="33"/>
    <cellStyle name="style1750279243909" xfId="34"/>
    <cellStyle name="style1750279252644" xfId="35"/>
    <cellStyle name="style1750279252738" xfId="36"/>
    <cellStyle name="style1750279252832" xfId="37"/>
    <cellStyle name="style1750279252910" xfId="38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6"/>
  <sheetViews>
    <sheetView tabSelected="1" zoomScale="115" zoomScaleNormal="115" workbookViewId="0">
      <selection activeCell="A2" sqref="A2:A4"/>
    </sheetView>
  </sheetViews>
  <sheetFormatPr baseColWidth="10" defaultColWidth="9.140625" defaultRowHeight="15" x14ac:dyDescent="0.25"/>
  <cols>
    <col min="1" max="1" width="35.42578125" style="1" customWidth="1"/>
    <col min="2" max="2" width="11.28515625" style="2" customWidth="1"/>
    <col min="3" max="3" width="9.85546875" style="2" customWidth="1"/>
    <col min="4" max="4" width="11.28515625" style="2" customWidth="1"/>
    <col min="5" max="5" width="11.140625" style="2" customWidth="1"/>
    <col min="6" max="6" width="11.28515625" style="2" customWidth="1"/>
    <col min="7" max="7" width="10.28515625" style="2" customWidth="1"/>
    <col min="8" max="8" width="11.85546875" style="2" customWidth="1"/>
    <col min="9" max="9" width="13.7109375" style="2" customWidth="1"/>
    <col min="10" max="16384" width="9.140625" style="1"/>
  </cols>
  <sheetData>
    <row r="1" spans="1:9" ht="60" customHeight="1" x14ac:dyDescent="0.25">
      <c r="A1" s="23" t="s">
        <v>709</v>
      </c>
      <c r="B1" s="23"/>
      <c r="C1" s="23"/>
      <c r="D1" s="23"/>
      <c r="E1" s="23"/>
      <c r="F1" s="23"/>
      <c r="G1" s="23"/>
      <c r="H1" s="23"/>
      <c r="I1" s="23"/>
    </row>
    <row r="2" spans="1:9" ht="30" customHeight="1" x14ac:dyDescent="0.25">
      <c r="A2" s="20" t="s">
        <v>0</v>
      </c>
      <c r="B2" s="26" t="s">
        <v>710</v>
      </c>
      <c r="C2" s="26"/>
      <c r="D2" s="26"/>
      <c r="E2" s="26"/>
      <c r="F2" s="26"/>
      <c r="G2" s="26"/>
      <c r="H2" s="26" t="s">
        <v>624</v>
      </c>
      <c r="I2" s="27"/>
    </row>
    <row r="3" spans="1:9" ht="30" customHeight="1" x14ac:dyDescent="0.25">
      <c r="A3" s="21"/>
      <c r="B3" s="24" t="s">
        <v>621</v>
      </c>
      <c r="C3" s="25"/>
      <c r="D3" s="24" t="s">
        <v>622</v>
      </c>
      <c r="E3" s="25"/>
      <c r="F3" s="24" t="s">
        <v>623</v>
      </c>
      <c r="G3" s="25"/>
      <c r="H3" s="28"/>
      <c r="I3" s="24"/>
    </row>
    <row r="4" spans="1:9" ht="39.950000000000003" customHeight="1" x14ac:dyDescent="0.25">
      <c r="A4" s="22"/>
      <c r="B4" s="16" t="s">
        <v>619</v>
      </c>
      <c r="C4" s="16" t="s">
        <v>713</v>
      </c>
      <c r="D4" s="16" t="s">
        <v>620</v>
      </c>
      <c r="E4" s="16" t="s">
        <v>713</v>
      </c>
      <c r="F4" s="16" t="s">
        <v>620</v>
      </c>
      <c r="G4" s="16" t="s">
        <v>713</v>
      </c>
      <c r="H4" s="16" t="s">
        <v>621</v>
      </c>
      <c r="I4" s="17" t="s">
        <v>622</v>
      </c>
    </row>
    <row r="5" spans="1:9" ht="21" customHeight="1" x14ac:dyDescent="0.25">
      <c r="A5" s="3" t="s">
        <v>633</v>
      </c>
      <c r="B5" s="7">
        <f>B6+B52+B112+B160+B280+B310+B367+B456+B505+B571+B689+B703</f>
        <v>6028023.9999999981</v>
      </c>
      <c r="C5" s="7">
        <f>C6+C52+C112+C160+C280+C310+C367+C456+C505+C571+C689+C703</f>
        <v>683996.0000000007</v>
      </c>
      <c r="D5" s="7">
        <f>D6+D52+D112+D160+D280+D310+D367+D456+D505+D571+D689+D695+D703</f>
        <v>14799051.000000002</v>
      </c>
      <c r="E5" s="7">
        <f>E6+E52+E112+E160+E280+E310+E367+E456+E505+E571+E689+E695+E703</f>
        <v>13336506</v>
      </c>
      <c r="F5" s="7">
        <f>F6+F52+F112+F160+F280+F310+F367+F456+F505+F571+F689+F695+F703</f>
        <v>1993552</v>
      </c>
      <c r="G5" s="7">
        <f>G6+G52+G112+G160+G280+G310+G367+G456+G505+G571+G689+G695+G703</f>
        <v>255266</v>
      </c>
      <c r="H5" s="7">
        <f>H6+H52+H112+H160+H280+H310+H367+H456+H505+H571+H689+H695+H703</f>
        <v>223996345.00000003</v>
      </c>
      <c r="I5" s="7">
        <f>I6+I52+I112+I160+I280+I310+I367+I456+I505+I571+I689+I703</f>
        <v>2274373905.0000019</v>
      </c>
    </row>
    <row r="6" spans="1:9" ht="21" customHeight="1" x14ac:dyDescent="0.25">
      <c r="A6" s="4" t="s">
        <v>551</v>
      </c>
      <c r="B6" s="8">
        <f t="shared" ref="B6" si="0">B7+B14+B34+B41</f>
        <v>779.00000000000023</v>
      </c>
      <c r="C6" s="8">
        <f>C7+C14+C41</f>
        <v>320.00000000000011</v>
      </c>
      <c r="D6" s="8">
        <f t="shared" ref="D6" si="1">D7+D14+D34+D41</f>
        <v>3230.0000000000009</v>
      </c>
      <c r="E6" s="8">
        <f>E14+E34+E41</f>
        <v>407.00000000000028</v>
      </c>
      <c r="F6" s="8">
        <f t="shared" ref="F6" si="2">F7+F14+F34+F41</f>
        <v>59810</v>
      </c>
      <c r="G6" s="8">
        <f t="shared" ref="G6" si="3">G7+G14+G34+G41</f>
        <v>6231</v>
      </c>
      <c r="H6" s="8">
        <f t="shared" ref="H6" si="4">H7+H14+H34+H41</f>
        <v>13404</v>
      </c>
      <c r="I6" s="7">
        <f t="shared" ref="I6" si="5">I7+I14+I34+I41</f>
        <v>40149.000000000007</v>
      </c>
    </row>
    <row r="7" spans="1:9" ht="21" customHeight="1" x14ac:dyDescent="0.25">
      <c r="A7" s="5" t="s">
        <v>551</v>
      </c>
      <c r="B7" s="7">
        <f t="shared" ref="B7:H7" si="6">SUM(B8:B13)</f>
        <v>30</v>
      </c>
      <c r="C7" s="7">
        <f t="shared" si="6"/>
        <v>8.0000000000000018</v>
      </c>
      <c r="D7" s="7">
        <f t="shared" si="6"/>
        <v>130.00000000000003</v>
      </c>
      <c r="E7" s="7" t="s">
        <v>625</v>
      </c>
      <c r="F7" s="7">
        <f t="shared" si="6"/>
        <v>8638.0000000000036</v>
      </c>
      <c r="G7" s="7">
        <f t="shared" si="6"/>
        <v>2832.9999999999995</v>
      </c>
      <c r="H7" s="7">
        <f t="shared" si="6"/>
        <v>1836</v>
      </c>
      <c r="I7" s="7">
        <f t="shared" ref="I7" si="7">SUM(I8:I13)</f>
        <v>776.00000000000023</v>
      </c>
    </row>
    <row r="8" spans="1:9" ht="15" customHeight="1" x14ac:dyDescent="0.25">
      <c r="A8" s="6" t="s">
        <v>635</v>
      </c>
      <c r="B8" s="9" t="s">
        <v>625</v>
      </c>
      <c r="C8" s="9" t="s">
        <v>625</v>
      </c>
      <c r="D8" s="9">
        <v>24.000000000000014</v>
      </c>
      <c r="E8" s="9" t="s">
        <v>625</v>
      </c>
      <c r="F8" s="9">
        <v>1282.9999999999989</v>
      </c>
      <c r="G8" s="9">
        <v>603.99999999999989</v>
      </c>
      <c r="H8" s="9" t="s">
        <v>625</v>
      </c>
      <c r="I8" s="10">
        <v>79.999999999999972</v>
      </c>
    </row>
    <row r="9" spans="1:9" ht="15" customHeight="1" x14ac:dyDescent="0.25">
      <c r="A9" s="6" t="s">
        <v>1</v>
      </c>
      <c r="B9" s="9">
        <v>30</v>
      </c>
      <c r="C9" s="9">
        <v>8.0000000000000018</v>
      </c>
      <c r="D9" s="9">
        <v>96.000000000000014</v>
      </c>
      <c r="E9" s="9" t="s">
        <v>625</v>
      </c>
      <c r="F9" s="9">
        <v>724.00000000000023</v>
      </c>
      <c r="G9" s="9">
        <v>16.000000000000011</v>
      </c>
      <c r="H9" s="9">
        <v>1288</v>
      </c>
      <c r="I9" s="10">
        <v>316.00000000000011</v>
      </c>
    </row>
    <row r="10" spans="1:9" ht="15" customHeight="1" x14ac:dyDescent="0.25">
      <c r="A10" s="6" t="s">
        <v>2</v>
      </c>
      <c r="B10" s="9" t="s">
        <v>625</v>
      </c>
      <c r="C10" s="9" t="s">
        <v>625</v>
      </c>
      <c r="D10" s="9" t="s">
        <v>625</v>
      </c>
      <c r="E10" s="9" t="s">
        <v>625</v>
      </c>
      <c r="F10" s="9">
        <v>785.00000000000023</v>
      </c>
      <c r="G10" s="9">
        <v>16.999999999999996</v>
      </c>
      <c r="H10" s="9" t="s">
        <v>625</v>
      </c>
      <c r="I10" s="10" t="s">
        <v>625</v>
      </c>
    </row>
    <row r="11" spans="1:9" ht="15" customHeight="1" x14ac:dyDescent="0.25">
      <c r="A11" s="6" t="s">
        <v>3</v>
      </c>
      <c r="B11" s="9" t="s">
        <v>625</v>
      </c>
      <c r="C11" s="9" t="s">
        <v>625</v>
      </c>
      <c r="D11" s="9">
        <v>6.0000000000000027</v>
      </c>
      <c r="E11" s="9" t="s">
        <v>625</v>
      </c>
      <c r="F11" s="9">
        <v>1240.000000000002</v>
      </c>
      <c r="G11" s="9">
        <v>171.99999999999991</v>
      </c>
      <c r="H11" s="9">
        <v>80.000000000000043</v>
      </c>
      <c r="I11" s="10">
        <v>80.000000000000043</v>
      </c>
    </row>
    <row r="12" spans="1:9" ht="15" customHeight="1" x14ac:dyDescent="0.25">
      <c r="A12" s="6" t="s">
        <v>4</v>
      </c>
      <c r="B12" s="9" t="s">
        <v>625</v>
      </c>
      <c r="C12" s="9" t="s">
        <v>625</v>
      </c>
      <c r="D12" s="9" t="s">
        <v>625</v>
      </c>
      <c r="E12" s="9" t="s">
        <v>625</v>
      </c>
      <c r="F12" s="9">
        <v>3552.0000000000018</v>
      </c>
      <c r="G12" s="9">
        <v>2014.9999999999998</v>
      </c>
      <c r="H12" s="9">
        <v>168.00000000000003</v>
      </c>
      <c r="I12" s="10" t="s">
        <v>625</v>
      </c>
    </row>
    <row r="13" spans="1:9" ht="15" customHeight="1" x14ac:dyDescent="0.25">
      <c r="A13" s="6" t="s">
        <v>5</v>
      </c>
      <c r="B13" s="9" t="s">
        <v>625</v>
      </c>
      <c r="C13" s="9" t="s">
        <v>625</v>
      </c>
      <c r="D13" s="9">
        <v>4.0000000000000009</v>
      </c>
      <c r="E13" s="9" t="s">
        <v>625</v>
      </c>
      <c r="F13" s="9">
        <v>1054</v>
      </c>
      <c r="G13" s="9">
        <v>9</v>
      </c>
      <c r="H13" s="9">
        <v>300.00000000000011</v>
      </c>
      <c r="I13" s="10">
        <v>300.00000000000011</v>
      </c>
    </row>
    <row r="14" spans="1:9" ht="21" customHeight="1" x14ac:dyDescent="0.25">
      <c r="A14" s="5" t="s">
        <v>552</v>
      </c>
      <c r="B14" s="7">
        <f t="shared" ref="B14:I14" si="8">SUM(B15:B33)</f>
        <v>691.00000000000023</v>
      </c>
      <c r="C14" s="7">
        <f t="shared" si="8"/>
        <v>290.00000000000011</v>
      </c>
      <c r="D14" s="7">
        <f t="shared" si="8"/>
        <v>1260.0000000000011</v>
      </c>
      <c r="E14" s="7">
        <f t="shared" si="8"/>
        <v>58.000000000000078</v>
      </c>
      <c r="F14" s="7">
        <f t="shared" si="8"/>
        <v>26957.999999999996</v>
      </c>
      <c r="G14" s="7">
        <f t="shared" si="8"/>
        <v>2725.0000000000009</v>
      </c>
      <c r="H14" s="7">
        <f t="shared" si="8"/>
        <v>5541.9999999999991</v>
      </c>
      <c r="I14" s="7">
        <f t="shared" si="8"/>
        <v>25727.000000000018</v>
      </c>
    </row>
    <row r="15" spans="1:9" ht="15" customHeight="1" x14ac:dyDescent="0.25">
      <c r="A15" s="6" t="s">
        <v>636</v>
      </c>
      <c r="B15" s="9" t="s">
        <v>625</v>
      </c>
      <c r="C15" s="9" t="s">
        <v>625</v>
      </c>
      <c r="D15" s="9" t="s">
        <v>625</v>
      </c>
      <c r="E15" s="9" t="s">
        <v>625</v>
      </c>
      <c r="F15" s="9">
        <v>529.99999999999989</v>
      </c>
      <c r="G15" s="9" t="s">
        <v>625</v>
      </c>
      <c r="H15" s="9" t="s">
        <v>625</v>
      </c>
      <c r="I15" s="10" t="s">
        <v>625</v>
      </c>
    </row>
    <row r="16" spans="1:9" ht="15" customHeight="1" x14ac:dyDescent="0.25">
      <c r="A16" s="6" t="s">
        <v>6</v>
      </c>
      <c r="B16" s="9" t="s">
        <v>625</v>
      </c>
      <c r="C16" s="9" t="s">
        <v>625</v>
      </c>
      <c r="D16" s="9" t="s">
        <v>625</v>
      </c>
      <c r="E16" s="9" t="s">
        <v>625</v>
      </c>
      <c r="F16" s="9">
        <v>1869.0000000000005</v>
      </c>
      <c r="G16" s="9">
        <v>70.000000000000028</v>
      </c>
      <c r="H16" s="9" t="s">
        <v>625</v>
      </c>
      <c r="I16" s="10">
        <v>10.000000000000012</v>
      </c>
    </row>
    <row r="17" spans="1:9" ht="15" customHeight="1" x14ac:dyDescent="0.25">
      <c r="A17" s="6" t="s">
        <v>7</v>
      </c>
      <c r="B17" s="9" t="s">
        <v>625</v>
      </c>
      <c r="C17" s="9" t="s">
        <v>625</v>
      </c>
      <c r="D17" s="9">
        <v>28.000000000000007</v>
      </c>
      <c r="E17" s="9" t="s">
        <v>625</v>
      </c>
      <c r="F17" s="9">
        <v>3664.9999999999977</v>
      </c>
      <c r="G17" s="9">
        <v>7.0000000000000027</v>
      </c>
      <c r="H17" s="9" t="s">
        <v>625</v>
      </c>
      <c r="I17" s="10">
        <v>899.99999999999989</v>
      </c>
    </row>
    <row r="18" spans="1:9" ht="15" customHeight="1" x14ac:dyDescent="0.25">
      <c r="A18" s="6" t="s">
        <v>8</v>
      </c>
      <c r="B18" s="9" t="s">
        <v>625</v>
      </c>
      <c r="C18" s="9" t="s">
        <v>625</v>
      </c>
      <c r="D18" s="9">
        <v>150.00000000000028</v>
      </c>
      <c r="E18" s="9" t="s">
        <v>625</v>
      </c>
      <c r="F18" s="9">
        <v>2175.0000000000005</v>
      </c>
      <c r="G18" s="9">
        <v>558.00000000000023</v>
      </c>
      <c r="H18" s="9" t="s">
        <v>625</v>
      </c>
      <c r="I18" s="10">
        <v>10080.000000000018</v>
      </c>
    </row>
    <row r="19" spans="1:9" ht="15" customHeight="1" x14ac:dyDescent="0.25">
      <c r="A19" s="6" t="s">
        <v>9</v>
      </c>
      <c r="B19" s="9">
        <v>120.00000000000006</v>
      </c>
      <c r="C19" s="9">
        <v>120.00000000000006</v>
      </c>
      <c r="D19" s="9">
        <v>150.00000000000017</v>
      </c>
      <c r="E19" s="9" t="s">
        <v>625</v>
      </c>
      <c r="F19" s="9">
        <v>845.99999999999966</v>
      </c>
      <c r="G19" s="9">
        <v>240.00000000000023</v>
      </c>
      <c r="H19" s="9">
        <v>1800.0000000000002</v>
      </c>
      <c r="I19" s="10" t="s">
        <v>625</v>
      </c>
    </row>
    <row r="20" spans="1:9" ht="15" customHeight="1" x14ac:dyDescent="0.25">
      <c r="A20" s="6" t="s">
        <v>10</v>
      </c>
      <c r="B20" s="9">
        <v>170.00000000000006</v>
      </c>
      <c r="C20" s="9">
        <v>170.00000000000006</v>
      </c>
      <c r="D20" s="9">
        <v>42.000000000000064</v>
      </c>
      <c r="E20" s="9">
        <v>42.000000000000064</v>
      </c>
      <c r="F20" s="9">
        <v>1289.9999999999998</v>
      </c>
      <c r="G20" s="9">
        <v>173.00000000000011</v>
      </c>
      <c r="H20" s="9">
        <v>2039.9999999999977</v>
      </c>
      <c r="I20" s="10" t="s">
        <v>625</v>
      </c>
    </row>
    <row r="21" spans="1:9" ht="15" customHeight="1" x14ac:dyDescent="0.25">
      <c r="A21" s="6" t="s">
        <v>11</v>
      </c>
      <c r="B21" s="9">
        <v>1.0000000000000002</v>
      </c>
      <c r="C21" s="9" t="s">
        <v>625</v>
      </c>
      <c r="D21" s="9">
        <v>89.999999999999972</v>
      </c>
      <c r="E21" s="9">
        <v>10.000000000000012</v>
      </c>
      <c r="F21" s="9">
        <v>2704.9999999999995</v>
      </c>
      <c r="G21" s="9">
        <v>135.00000000000003</v>
      </c>
      <c r="H21" s="9">
        <v>30.000000000000004</v>
      </c>
      <c r="I21" s="10">
        <v>12025.000000000002</v>
      </c>
    </row>
    <row r="22" spans="1:9" ht="15" customHeight="1" x14ac:dyDescent="0.25">
      <c r="A22" s="6" t="s">
        <v>12</v>
      </c>
      <c r="B22" s="9">
        <v>349.00000000000006</v>
      </c>
      <c r="C22" s="9" t="s">
        <v>625</v>
      </c>
      <c r="D22" s="9">
        <v>768.00000000000068</v>
      </c>
      <c r="E22" s="9" t="s">
        <v>625</v>
      </c>
      <c r="F22" s="9">
        <v>880.00000000000023</v>
      </c>
      <c r="G22" s="9">
        <v>282.00000000000034</v>
      </c>
      <c r="H22" s="9">
        <v>820</v>
      </c>
      <c r="I22" s="10">
        <v>2539.9999999999977</v>
      </c>
    </row>
    <row r="23" spans="1:9" ht="15" customHeight="1" x14ac:dyDescent="0.25">
      <c r="A23" s="6" t="s">
        <v>13</v>
      </c>
      <c r="B23" s="9" t="s">
        <v>625</v>
      </c>
      <c r="C23" s="9" t="s">
        <v>625</v>
      </c>
      <c r="D23" s="9">
        <v>5.9999999999999973</v>
      </c>
      <c r="E23" s="9">
        <v>5.9999999999999973</v>
      </c>
      <c r="F23" s="9">
        <v>859.00000000000011</v>
      </c>
      <c r="G23" s="9">
        <v>86.000000000000043</v>
      </c>
      <c r="H23" s="9">
        <v>89.999999999999957</v>
      </c>
      <c r="I23" s="10">
        <v>59.999999999999979</v>
      </c>
    </row>
    <row r="24" spans="1:9" ht="15" customHeight="1" x14ac:dyDescent="0.25">
      <c r="A24" s="6" t="s">
        <v>14</v>
      </c>
      <c r="B24" s="9" t="s">
        <v>625</v>
      </c>
      <c r="C24" s="9" t="s">
        <v>625</v>
      </c>
      <c r="D24" s="9" t="s">
        <v>625</v>
      </c>
      <c r="E24" s="9" t="s">
        <v>625</v>
      </c>
      <c r="F24" s="9">
        <v>3744.9999999999995</v>
      </c>
      <c r="G24" s="9">
        <v>674.00000000000011</v>
      </c>
      <c r="H24" s="9" t="s">
        <v>625</v>
      </c>
      <c r="I24" s="10" t="s">
        <v>625</v>
      </c>
    </row>
    <row r="25" spans="1:9" ht="15" customHeight="1" x14ac:dyDescent="0.25">
      <c r="A25" s="6" t="s">
        <v>15</v>
      </c>
      <c r="B25" s="9" t="s">
        <v>625</v>
      </c>
      <c r="C25" s="9" t="s">
        <v>625</v>
      </c>
      <c r="D25" s="9" t="s">
        <v>625</v>
      </c>
      <c r="E25" s="9" t="s">
        <v>625</v>
      </c>
      <c r="F25" s="9">
        <v>473.99999999999994</v>
      </c>
      <c r="G25" s="9">
        <v>89.999999999999986</v>
      </c>
      <c r="H25" s="9" t="s">
        <v>625</v>
      </c>
      <c r="I25" s="10" t="s">
        <v>625</v>
      </c>
    </row>
    <row r="26" spans="1:9" ht="15" customHeight="1" x14ac:dyDescent="0.25">
      <c r="A26" s="6" t="s">
        <v>16</v>
      </c>
      <c r="B26" s="9" t="s">
        <v>625</v>
      </c>
      <c r="C26" s="9" t="s">
        <v>625</v>
      </c>
      <c r="D26" s="9" t="s">
        <v>625</v>
      </c>
      <c r="E26" s="9" t="s">
        <v>625</v>
      </c>
      <c r="F26" s="9">
        <v>1566.0000000000005</v>
      </c>
      <c r="G26" s="9">
        <v>175.0000000000002</v>
      </c>
      <c r="H26" s="9" t="s">
        <v>625</v>
      </c>
      <c r="I26" s="10" t="s">
        <v>625</v>
      </c>
    </row>
    <row r="27" spans="1:9" ht="15" customHeight="1" x14ac:dyDescent="0.25">
      <c r="A27" s="6" t="s">
        <v>17</v>
      </c>
      <c r="B27" s="9">
        <v>30.000000000000011</v>
      </c>
      <c r="C27" s="9" t="s">
        <v>625</v>
      </c>
      <c r="D27" s="9" t="s">
        <v>625</v>
      </c>
      <c r="E27" s="9" t="s">
        <v>625</v>
      </c>
      <c r="F27" s="9">
        <v>1151</v>
      </c>
      <c r="G27" s="9">
        <v>85.000000000000057</v>
      </c>
      <c r="H27" s="9">
        <v>500.00000000000068</v>
      </c>
      <c r="I27" s="10" t="s">
        <v>625</v>
      </c>
    </row>
    <row r="28" spans="1:9" ht="15" customHeight="1" x14ac:dyDescent="0.25">
      <c r="A28" s="6" t="s">
        <v>18</v>
      </c>
      <c r="B28" s="9" t="s">
        <v>625</v>
      </c>
      <c r="C28" s="9" t="s">
        <v>625</v>
      </c>
      <c r="D28" s="9" t="s">
        <v>625</v>
      </c>
      <c r="E28" s="9" t="s">
        <v>625</v>
      </c>
      <c r="F28" s="9">
        <v>574.99999999999989</v>
      </c>
      <c r="G28" s="9" t="s">
        <v>625</v>
      </c>
      <c r="H28" s="9" t="s">
        <v>625</v>
      </c>
      <c r="I28" s="10" t="s">
        <v>625</v>
      </c>
    </row>
    <row r="29" spans="1:9" ht="15" customHeight="1" x14ac:dyDescent="0.25">
      <c r="A29" s="6" t="s">
        <v>19</v>
      </c>
      <c r="B29" s="9" t="s">
        <v>625</v>
      </c>
      <c r="C29" s="9" t="s">
        <v>625</v>
      </c>
      <c r="D29" s="9" t="s">
        <v>625</v>
      </c>
      <c r="E29" s="9" t="s">
        <v>625</v>
      </c>
      <c r="F29" s="9">
        <v>1390.0000000000011</v>
      </c>
      <c r="G29" s="9">
        <v>55.000000000000014</v>
      </c>
      <c r="H29" s="9" t="s">
        <v>625</v>
      </c>
      <c r="I29" s="10" t="s">
        <v>625</v>
      </c>
    </row>
    <row r="30" spans="1:9" ht="15" customHeight="1" x14ac:dyDescent="0.25">
      <c r="A30" s="6" t="s">
        <v>20</v>
      </c>
      <c r="B30" s="9" t="s">
        <v>625</v>
      </c>
      <c r="C30" s="9" t="s">
        <v>625</v>
      </c>
      <c r="D30" s="9" t="s">
        <v>625</v>
      </c>
      <c r="E30" s="9" t="s">
        <v>625</v>
      </c>
      <c r="F30" s="9">
        <v>45</v>
      </c>
      <c r="G30" s="9" t="s">
        <v>625</v>
      </c>
      <c r="H30" s="9" t="s">
        <v>625</v>
      </c>
      <c r="I30" s="10" t="s">
        <v>625</v>
      </c>
    </row>
    <row r="31" spans="1:9" ht="15" customHeight="1" x14ac:dyDescent="0.25">
      <c r="A31" s="6" t="s">
        <v>21</v>
      </c>
      <c r="B31" s="9">
        <v>21.000000000000004</v>
      </c>
      <c r="C31" s="9" t="s">
        <v>625</v>
      </c>
      <c r="D31" s="9">
        <v>18.000000000000004</v>
      </c>
      <c r="E31" s="9" t="s">
        <v>625</v>
      </c>
      <c r="F31" s="9">
        <v>2115.0000000000014</v>
      </c>
      <c r="G31" s="9">
        <v>61.999999999999993</v>
      </c>
      <c r="H31" s="9">
        <v>11.999999999999986</v>
      </c>
      <c r="I31" s="10">
        <v>11.999999999999986</v>
      </c>
    </row>
    <row r="32" spans="1:9" ht="15" customHeight="1" x14ac:dyDescent="0.25">
      <c r="A32" s="6" t="s">
        <v>22</v>
      </c>
      <c r="B32" s="9" t="s">
        <v>625</v>
      </c>
      <c r="C32" s="9" t="s">
        <v>625</v>
      </c>
      <c r="D32" s="9" t="s">
        <v>625</v>
      </c>
      <c r="E32" s="9" t="s">
        <v>625</v>
      </c>
      <c r="F32" s="9">
        <v>237.00000000000003</v>
      </c>
      <c r="G32" s="9">
        <v>2.0000000000000013</v>
      </c>
      <c r="H32" s="9" t="s">
        <v>625</v>
      </c>
      <c r="I32" s="10" t="s">
        <v>625</v>
      </c>
    </row>
    <row r="33" spans="1:9" ht="15" customHeight="1" x14ac:dyDescent="0.25">
      <c r="A33" s="6" t="s">
        <v>23</v>
      </c>
      <c r="B33" s="9" t="s">
        <v>625</v>
      </c>
      <c r="C33" s="9" t="s">
        <v>625</v>
      </c>
      <c r="D33" s="9">
        <v>8</v>
      </c>
      <c r="E33" s="9" t="s">
        <v>625</v>
      </c>
      <c r="F33" s="9">
        <v>840.99999999999955</v>
      </c>
      <c r="G33" s="9">
        <v>31.000000000000004</v>
      </c>
      <c r="H33" s="9">
        <v>250.00000000000009</v>
      </c>
      <c r="I33" s="10">
        <v>100.00000000000001</v>
      </c>
    </row>
    <row r="34" spans="1:9" ht="21" customHeight="1" x14ac:dyDescent="0.25">
      <c r="A34" s="5" t="s">
        <v>553</v>
      </c>
      <c r="B34" s="7">
        <f>SUM(B35:B40)</f>
        <v>4.9999999999999956</v>
      </c>
      <c r="C34" s="9" t="s">
        <v>625</v>
      </c>
      <c r="D34" s="7">
        <f t="shared" ref="D34:I34" si="9">SUM(D35:D40)</f>
        <v>759.00000000000023</v>
      </c>
      <c r="E34" s="7">
        <f t="shared" si="9"/>
        <v>260.00000000000028</v>
      </c>
      <c r="F34" s="7">
        <f t="shared" si="9"/>
        <v>7827.9999999999964</v>
      </c>
      <c r="G34" s="7">
        <f t="shared" si="9"/>
        <v>460.00000000000011</v>
      </c>
      <c r="H34" s="7">
        <f t="shared" si="9"/>
        <v>730.00000000000023</v>
      </c>
      <c r="I34" s="7">
        <f t="shared" si="9"/>
        <v>10134.999999999989</v>
      </c>
    </row>
    <row r="35" spans="1:9" ht="15" customHeight="1" x14ac:dyDescent="0.25">
      <c r="A35" s="6" t="s">
        <v>637</v>
      </c>
      <c r="B35" s="9" t="s">
        <v>625</v>
      </c>
      <c r="C35" s="9" t="s">
        <v>625</v>
      </c>
      <c r="D35" s="9">
        <v>250.00000000000028</v>
      </c>
      <c r="E35" s="9">
        <v>250.00000000000028</v>
      </c>
      <c r="F35" s="9">
        <v>882</v>
      </c>
      <c r="G35" s="9">
        <v>56</v>
      </c>
      <c r="H35" s="9" t="s">
        <v>625</v>
      </c>
      <c r="I35" s="10" t="s">
        <v>625</v>
      </c>
    </row>
    <row r="36" spans="1:9" ht="15" customHeight="1" x14ac:dyDescent="0.25">
      <c r="A36" s="6" t="s">
        <v>24</v>
      </c>
      <c r="B36" s="9" t="s">
        <v>625</v>
      </c>
      <c r="C36" s="9" t="s">
        <v>625</v>
      </c>
      <c r="D36" s="9">
        <v>34.999999999999986</v>
      </c>
      <c r="E36" s="9" t="s">
        <v>625</v>
      </c>
      <c r="F36" s="9">
        <v>714.99999999999989</v>
      </c>
      <c r="G36" s="9">
        <v>99.999999999999986</v>
      </c>
      <c r="H36" s="9" t="s">
        <v>625</v>
      </c>
      <c r="I36" s="10">
        <v>34.999999999999986</v>
      </c>
    </row>
    <row r="37" spans="1:9" ht="15" customHeight="1" x14ac:dyDescent="0.25">
      <c r="A37" s="6" t="s">
        <v>25</v>
      </c>
      <c r="B37" s="9" t="s">
        <v>625</v>
      </c>
      <c r="C37" s="9" t="s">
        <v>625</v>
      </c>
      <c r="D37" s="9">
        <v>31.000000000000014</v>
      </c>
      <c r="E37" s="9" t="s">
        <v>625</v>
      </c>
      <c r="F37" s="9">
        <v>3514.9999999999964</v>
      </c>
      <c r="G37" s="9">
        <v>176.00000000000011</v>
      </c>
      <c r="H37" s="9">
        <v>700.00000000000023</v>
      </c>
      <c r="I37" s="10">
        <v>50.000000000000021</v>
      </c>
    </row>
    <row r="38" spans="1:9" ht="15" customHeight="1" x14ac:dyDescent="0.25">
      <c r="A38" s="6" t="s">
        <v>26</v>
      </c>
      <c r="B38" s="9">
        <v>4.9999999999999956</v>
      </c>
      <c r="C38" s="9" t="s">
        <v>625</v>
      </c>
      <c r="D38" s="9">
        <v>53.000000000000007</v>
      </c>
      <c r="E38" s="9" t="s">
        <v>625</v>
      </c>
      <c r="F38" s="9">
        <v>597.00000000000023</v>
      </c>
      <c r="G38" s="9" t="s">
        <v>625</v>
      </c>
      <c r="H38" s="9">
        <v>30.000000000000014</v>
      </c>
      <c r="I38" s="10">
        <v>49.999999999999993</v>
      </c>
    </row>
    <row r="39" spans="1:9" ht="15" customHeight="1" x14ac:dyDescent="0.25">
      <c r="A39" s="6" t="s">
        <v>27</v>
      </c>
      <c r="B39" s="9" t="s">
        <v>625</v>
      </c>
      <c r="C39" s="9" t="s">
        <v>625</v>
      </c>
      <c r="D39" s="9">
        <v>389.99999999999994</v>
      </c>
      <c r="E39" s="9">
        <v>9.9999999999999911</v>
      </c>
      <c r="F39" s="9">
        <v>1338.9999999999995</v>
      </c>
      <c r="G39" s="9">
        <v>107.99999999999997</v>
      </c>
      <c r="H39" s="9" t="s">
        <v>625</v>
      </c>
      <c r="I39" s="10">
        <v>9999.9999999999891</v>
      </c>
    </row>
    <row r="40" spans="1:9" ht="15" customHeight="1" x14ac:dyDescent="0.25">
      <c r="A40" s="6" t="s">
        <v>28</v>
      </c>
      <c r="B40" s="9" t="s">
        <v>625</v>
      </c>
      <c r="C40" s="9" t="s">
        <v>625</v>
      </c>
      <c r="D40" s="9" t="s">
        <v>625</v>
      </c>
      <c r="E40" s="9" t="s">
        <v>625</v>
      </c>
      <c r="F40" s="9">
        <v>779.99999999999977</v>
      </c>
      <c r="G40" s="9">
        <v>19.999999999999975</v>
      </c>
      <c r="H40" s="9" t="s">
        <v>625</v>
      </c>
      <c r="I40" s="10" t="s">
        <v>625</v>
      </c>
    </row>
    <row r="41" spans="1:9" ht="21" customHeight="1" x14ac:dyDescent="0.25">
      <c r="A41" s="5" t="s">
        <v>554</v>
      </c>
      <c r="B41" s="7">
        <f t="shared" ref="B41:I41" si="10">SUM(B42:B51)</f>
        <v>53</v>
      </c>
      <c r="C41" s="7">
        <f t="shared" si="10"/>
        <v>22.000000000000004</v>
      </c>
      <c r="D41" s="7">
        <f t="shared" si="10"/>
        <v>1080.9999999999995</v>
      </c>
      <c r="E41" s="7">
        <f t="shared" si="10"/>
        <v>88.999999999999957</v>
      </c>
      <c r="F41" s="7">
        <f t="shared" si="10"/>
        <v>16386</v>
      </c>
      <c r="G41" s="7">
        <f t="shared" si="10"/>
        <v>213.00000000000011</v>
      </c>
      <c r="H41" s="7">
        <f t="shared" si="10"/>
        <v>5296</v>
      </c>
      <c r="I41" s="7">
        <f t="shared" si="10"/>
        <v>3510.9999999999968</v>
      </c>
    </row>
    <row r="42" spans="1:9" ht="15" customHeight="1" x14ac:dyDescent="0.25">
      <c r="A42" s="6" t="s">
        <v>638</v>
      </c>
      <c r="B42" s="9" t="s">
        <v>625</v>
      </c>
      <c r="C42" s="9" t="s">
        <v>625</v>
      </c>
      <c r="D42" s="9" t="s">
        <v>625</v>
      </c>
      <c r="E42" s="9" t="s">
        <v>625</v>
      </c>
      <c r="F42" s="9">
        <v>894.00000000000023</v>
      </c>
      <c r="G42" s="9">
        <v>47</v>
      </c>
      <c r="H42" s="9" t="s">
        <v>625</v>
      </c>
      <c r="I42" s="10" t="s">
        <v>625</v>
      </c>
    </row>
    <row r="43" spans="1:9" ht="15" customHeight="1" x14ac:dyDescent="0.25">
      <c r="A43" s="6" t="s">
        <v>29</v>
      </c>
      <c r="B43" s="9" t="s">
        <v>625</v>
      </c>
      <c r="C43" s="9" t="s">
        <v>625</v>
      </c>
      <c r="D43" s="9" t="s">
        <v>625</v>
      </c>
      <c r="E43" s="9" t="s">
        <v>625</v>
      </c>
      <c r="F43" s="9">
        <v>53.999999999999986</v>
      </c>
      <c r="G43" s="9" t="s">
        <v>625</v>
      </c>
      <c r="H43" s="9" t="s">
        <v>625</v>
      </c>
      <c r="I43" s="10" t="s">
        <v>625</v>
      </c>
    </row>
    <row r="44" spans="1:9" ht="15" customHeight="1" x14ac:dyDescent="0.25">
      <c r="A44" s="6" t="s">
        <v>30</v>
      </c>
      <c r="B44" s="9" t="s">
        <v>625</v>
      </c>
      <c r="C44" s="9" t="s">
        <v>625</v>
      </c>
      <c r="D44" s="9">
        <v>90.999999999999986</v>
      </c>
      <c r="E44" s="9">
        <v>23.999999999999989</v>
      </c>
      <c r="F44" s="9">
        <v>1220.9999999999998</v>
      </c>
      <c r="G44" s="9" t="s">
        <v>625</v>
      </c>
      <c r="H44" s="9">
        <v>3003</v>
      </c>
      <c r="I44" s="10">
        <v>1403.9999999999989</v>
      </c>
    </row>
    <row r="45" spans="1:9" ht="15" customHeight="1" x14ac:dyDescent="0.25">
      <c r="A45" s="6" t="s">
        <v>31</v>
      </c>
      <c r="B45" s="9" t="s">
        <v>625</v>
      </c>
      <c r="C45" s="9" t="s">
        <v>625</v>
      </c>
      <c r="D45" s="9" t="s">
        <v>625</v>
      </c>
      <c r="E45" s="9" t="s">
        <v>625</v>
      </c>
      <c r="F45" s="9">
        <v>1693.9999999999998</v>
      </c>
      <c r="G45" s="9" t="s">
        <v>625</v>
      </c>
      <c r="H45" s="9">
        <v>19.999999999999979</v>
      </c>
      <c r="I45" s="10" t="s">
        <v>625</v>
      </c>
    </row>
    <row r="46" spans="1:9" ht="15" customHeight="1" x14ac:dyDescent="0.25">
      <c r="A46" s="6" t="s">
        <v>32</v>
      </c>
      <c r="B46" s="9">
        <v>7.0000000000000115</v>
      </c>
      <c r="C46" s="9">
        <v>7.0000000000000115</v>
      </c>
      <c r="D46" s="9">
        <v>469.99999999999994</v>
      </c>
      <c r="E46" s="9" t="s">
        <v>625</v>
      </c>
      <c r="F46" s="9">
        <v>1565.9999999999993</v>
      </c>
      <c r="G46" s="9">
        <v>55.00000000000005</v>
      </c>
      <c r="H46" s="9">
        <v>245.00000000000003</v>
      </c>
      <c r="I46" s="10">
        <v>1606.999999999998</v>
      </c>
    </row>
    <row r="47" spans="1:9" ht="15" customHeight="1" x14ac:dyDescent="0.25">
      <c r="A47" s="6" t="s">
        <v>33</v>
      </c>
      <c r="B47" s="9">
        <v>5.9999999999999938</v>
      </c>
      <c r="C47" s="9" t="s">
        <v>625</v>
      </c>
      <c r="D47" s="9">
        <v>98.999999999999986</v>
      </c>
      <c r="E47" s="9">
        <v>64.999999999999972</v>
      </c>
      <c r="F47" s="9">
        <v>1027.0000000000002</v>
      </c>
      <c r="G47" s="9">
        <v>3.0000000000000013</v>
      </c>
      <c r="H47" s="9" t="s">
        <v>625</v>
      </c>
      <c r="I47" s="10" t="s">
        <v>625</v>
      </c>
    </row>
    <row r="48" spans="1:9" ht="15" customHeight="1" x14ac:dyDescent="0.25">
      <c r="A48" s="6" t="s">
        <v>34</v>
      </c>
      <c r="B48" s="9" t="s">
        <v>625</v>
      </c>
      <c r="C48" s="9" t="s">
        <v>625</v>
      </c>
      <c r="D48" s="9" t="s">
        <v>625</v>
      </c>
      <c r="E48" s="9" t="s">
        <v>625</v>
      </c>
      <c r="F48" s="9">
        <v>966.99999999999977</v>
      </c>
      <c r="G48" s="9">
        <v>20</v>
      </c>
      <c r="H48" s="9" t="s">
        <v>625</v>
      </c>
      <c r="I48" s="10" t="s">
        <v>625</v>
      </c>
    </row>
    <row r="49" spans="1:9" ht="15" customHeight="1" x14ac:dyDescent="0.25">
      <c r="A49" s="6" t="s">
        <v>35</v>
      </c>
      <c r="B49" s="9" t="s">
        <v>625</v>
      </c>
      <c r="C49" s="9" t="s">
        <v>625</v>
      </c>
      <c r="D49" s="9">
        <v>180.99999999999986</v>
      </c>
      <c r="E49" s="9" t="s">
        <v>625</v>
      </c>
      <c r="F49" s="9">
        <v>1414.9999999999993</v>
      </c>
      <c r="G49" s="9">
        <v>85.000000000000071</v>
      </c>
      <c r="H49" s="9">
        <v>1847.9999999999995</v>
      </c>
      <c r="I49" s="10" t="s">
        <v>625</v>
      </c>
    </row>
    <row r="50" spans="1:9" ht="15" customHeight="1" x14ac:dyDescent="0.25">
      <c r="A50" s="6" t="s">
        <v>36</v>
      </c>
      <c r="B50" s="9" t="s">
        <v>625</v>
      </c>
      <c r="C50" s="9" t="s">
        <v>625</v>
      </c>
      <c r="D50" s="9" t="s">
        <v>625</v>
      </c>
      <c r="E50" s="9" t="s">
        <v>625</v>
      </c>
      <c r="F50" s="9">
        <v>5970</v>
      </c>
      <c r="G50" s="9" t="s">
        <v>625</v>
      </c>
      <c r="H50" s="9" t="s">
        <v>625</v>
      </c>
      <c r="I50" s="10" t="s">
        <v>625</v>
      </c>
    </row>
    <row r="51" spans="1:9" ht="15" customHeight="1" x14ac:dyDescent="0.25">
      <c r="A51" s="6" t="s">
        <v>37</v>
      </c>
      <c r="B51" s="9">
        <v>39.999999999999993</v>
      </c>
      <c r="C51" s="9">
        <v>14.999999999999993</v>
      </c>
      <c r="D51" s="9">
        <v>239.99999999999989</v>
      </c>
      <c r="E51" s="9" t="s">
        <v>625</v>
      </c>
      <c r="F51" s="9">
        <v>1578</v>
      </c>
      <c r="G51" s="9">
        <v>3.0000000000000004</v>
      </c>
      <c r="H51" s="9">
        <v>180</v>
      </c>
      <c r="I51" s="10">
        <v>500.00000000000011</v>
      </c>
    </row>
    <row r="52" spans="1:9" ht="21" customHeight="1" x14ac:dyDescent="0.25">
      <c r="A52" s="4" t="s">
        <v>71</v>
      </c>
      <c r="B52" s="7">
        <f t="shared" ref="B52:I52" si="11">B53+B62+B73+B81+B89+B95</f>
        <v>1737574.9999999986</v>
      </c>
      <c r="C52" s="7">
        <f>C53+C62+C95</f>
        <v>574972.0000000007</v>
      </c>
      <c r="D52" s="7">
        <f t="shared" si="11"/>
        <v>407127</v>
      </c>
      <c r="E52" s="7">
        <f t="shared" si="11"/>
        <v>346550</v>
      </c>
      <c r="F52" s="7">
        <f t="shared" si="11"/>
        <v>251292.00000000006</v>
      </c>
      <c r="G52" s="7">
        <f t="shared" si="11"/>
        <v>29215</v>
      </c>
      <c r="H52" s="7">
        <f t="shared" si="11"/>
        <v>71444105.000000015</v>
      </c>
      <c r="I52" s="7">
        <f t="shared" si="11"/>
        <v>22502653.000000015</v>
      </c>
    </row>
    <row r="53" spans="1:9" ht="21" customHeight="1" x14ac:dyDescent="0.25">
      <c r="A53" s="5" t="s">
        <v>555</v>
      </c>
      <c r="B53" s="7">
        <f t="shared" ref="B53:I53" si="12">SUM(B54:B61)</f>
        <v>240.00000000000009</v>
      </c>
      <c r="C53" s="7">
        <f t="shared" si="12"/>
        <v>77</v>
      </c>
      <c r="D53" s="7">
        <f t="shared" si="12"/>
        <v>11689.999999999998</v>
      </c>
      <c r="E53" s="7">
        <f t="shared" si="12"/>
        <v>9296.9999999999964</v>
      </c>
      <c r="F53" s="7">
        <f t="shared" si="12"/>
        <v>9260.0000000000018</v>
      </c>
      <c r="G53" s="7">
        <f t="shared" si="12"/>
        <v>847.00000000000023</v>
      </c>
      <c r="H53" s="7">
        <f t="shared" si="12"/>
        <v>245809.00000000006</v>
      </c>
      <c r="I53" s="7">
        <f t="shared" si="12"/>
        <v>72189</v>
      </c>
    </row>
    <row r="54" spans="1:9" ht="15" customHeight="1" x14ac:dyDescent="0.25">
      <c r="A54" s="6" t="s">
        <v>639</v>
      </c>
      <c r="B54" s="9">
        <v>21.000000000000004</v>
      </c>
      <c r="C54" s="9" t="s">
        <v>625</v>
      </c>
      <c r="D54" s="9">
        <v>68.000000000000057</v>
      </c>
      <c r="E54" s="9" t="s">
        <v>625</v>
      </c>
      <c r="F54" s="9">
        <v>950.00000000000034</v>
      </c>
      <c r="G54" s="9">
        <v>23.999999999999993</v>
      </c>
      <c r="H54" s="9">
        <v>250.00000000000014</v>
      </c>
      <c r="I54" s="10">
        <v>510.00000000000023</v>
      </c>
    </row>
    <row r="55" spans="1:9" ht="15" customHeight="1" x14ac:dyDescent="0.25">
      <c r="A55" s="6" t="s">
        <v>38</v>
      </c>
      <c r="B55" s="9">
        <v>22.000000000000007</v>
      </c>
      <c r="C55" s="9" t="s">
        <v>625</v>
      </c>
      <c r="D55" s="9">
        <v>640.00000000000011</v>
      </c>
      <c r="E55" s="9">
        <v>630</v>
      </c>
      <c r="F55" s="9">
        <v>714.00000000000034</v>
      </c>
      <c r="G55" s="9">
        <v>237.00000000000014</v>
      </c>
      <c r="H55" s="9">
        <v>65.000000000000014</v>
      </c>
      <c r="I55" s="10">
        <v>30254.999999999996</v>
      </c>
    </row>
    <row r="56" spans="1:9" ht="15" customHeight="1" x14ac:dyDescent="0.25">
      <c r="A56" s="6" t="s">
        <v>39</v>
      </c>
      <c r="B56" s="9" t="s">
        <v>625</v>
      </c>
      <c r="C56" s="9" t="s">
        <v>625</v>
      </c>
      <c r="D56" s="9">
        <v>6323.9999999999973</v>
      </c>
      <c r="E56" s="9">
        <v>4600</v>
      </c>
      <c r="F56" s="9">
        <v>1620</v>
      </c>
      <c r="G56" s="9">
        <v>105.00000000000006</v>
      </c>
      <c r="H56" s="9">
        <v>240000.00000000006</v>
      </c>
      <c r="I56" s="10">
        <v>24050.000000000007</v>
      </c>
    </row>
    <row r="57" spans="1:9" ht="15" customHeight="1" x14ac:dyDescent="0.25">
      <c r="A57" s="6" t="s">
        <v>40</v>
      </c>
      <c r="B57" s="9" t="s">
        <v>625</v>
      </c>
      <c r="C57" s="9" t="s">
        <v>625</v>
      </c>
      <c r="D57" s="9">
        <v>104.99999999999997</v>
      </c>
      <c r="E57" s="9">
        <v>70</v>
      </c>
      <c r="F57" s="9">
        <v>828.00000000000023</v>
      </c>
      <c r="G57" s="9">
        <v>94</v>
      </c>
      <c r="H57" s="9">
        <v>60.000000000000007</v>
      </c>
      <c r="I57" s="10">
        <v>1260</v>
      </c>
    </row>
    <row r="58" spans="1:9" ht="15" customHeight="1" x14ac:dyDescent="0.25">
      <c r="A58" s="6" t="s">
        <v>41</v>
      </c>
      <c r="B58" s="9">
        <v>75.000000000000099</v>
      </c>
      <c r="C58" s="9" t="s">
        <v>625</v>
      </c>
      <c r="D58" s="9">
        <v>5</v>
      </c>
      <c r="E58" s="9" t="s">
        <v>625</v>
      </c>
      <c r="F58" s="9">
        <v>1321.0000000000007</v>
      </c>
      <c r="G58" s="9">
        <v>5.0000000000000018</v>
      </c>
      <c r="H58" s="9">
        <v>30.000000000000007</v>
      </c>
      <c r="I58" s="10">
        <v>340.00000000000028</v>
      </c>
    </row>
    <row r="59" spans="1:9" ht="15" customHeight="1" x14ac:dyDescent="0.25">
      <c r="A59" s="6" t="s">
        <v>42</v>
      </c>
      <c r="B59" s="9">
        <v>121.99999999999997</v>
      </c>
      <c r="C59" s="9">
        <v>77</v>
      </c>
      <c r="D59" s="9">
        <v>3816.0000000000014</v>
      </c>
      <c r="E59" s="9">
        <v>3744.9999999999968</v>
      </c>
      <c r="F59" s="9">
        <v>1712.0000000000002</v>
      </c>
      <c r="G59" s="9">
        <v>230.00000000000009</v>
      </c>
      <c r="H59" s="9">
        <v>2559.9999999999995</v>
      </c>
      <c r="I59" s="10">
        <v>300.00000000000034</v>
      </c>
    </row>
    <row r="60" spans="1:9" ht="15" customHeight="1" x14ac:dyDescent="0.25">
      <c r="A60" s="6" t="s">
        <v>43</v>
      </c>
      <c r="B60" s="9" t="s">
        <v>625</v>
      </c>
      <c r="C60" s="9" t="s">
        <v>625</v>
      </c>
      <c r="D60" s="9">
        <v>452</v>
      </c>
      <c r="E60" s="9">
        <v>252</v>
      </c>
      <c r="F60" s="9">
        <v>1848.0000000000002</v>
      </c>
      <c r="G60" s="9">
        <v>90.000000000000014</v>
      </c>
      <c r="H60" s="9">
        <v>2844</v>
      </c>
      <c r="I60" s="10">
        <v>874.00000000000023</v>
      </c>
    </row>
    <row r="61" spans="1:9" ht="15" customHeight="1" x14ac:dyDescent="0.25">
      <c r="A61" s="6" t="s">
        <v>44</v>
      </c>
      <c r="B61" s="9" t="s">
        <v>625</v>
      </c>
      <c r="C61" s="9" t="s">
        <v>625</v>
      </c>
      <c r="D61" s="9">
        <v>280</v>
      </c>
      <c r="E61" s="9" t="s">
        <v>625</v>
      </c>
      <c r="F61" s="9">
        <v>267.00000000000006</v>
      </c>
      <c r="G61" s="9">
        <v>62</v>
      </c>
      <c r="H61" s="9" t="s">
        <v>625</v>
      </c>
      <c r="I61" s="10">
        <v>14599.999999999998</v>
      </c>
    </row>
    <row r="62" spans="1:9" ht="21" customHeight="1" x14ac:dyDescent="0.25">
      <c r="A62" s="5" t="s">
        <v>556</v>
      </c>
      <c r="B62" s="7">
        <f t="shared" ref="B62:I62" si="13">SUM(B63:B72)</f>
        <v>933128.99999999767</v>
      </c>
      <c r="C62" s="7">
        <f t="shared" si="13"/>
        <v>83310.999999999985</v>
      </c>
      <c r="D62" s="7">
        <f t="shared" si="13"/>
        <v>23852.999999999993</v>
      </c>
      <c r="E62" s="7">
        <f t="shared" si="13"/>
        <v>15653.000000000002</v>
      </c>
      <c r="F62" s="7">
        <f t="shared" si="13"/>
        <v>56732.999999999993</v>
      </c>
      <c r="G62" s="7">
        <f t="shared" si="13"/>
        <v>7125.0000000000027</v>
      </c>
      <c r="H62" s="7">
        <f t="shared" si="13"/>
        <v>29840035.000000015</v>
      </c>
      <c r="I62" s="7">
        <f t="shared" si="13"/>
        <v>186962.00000000006</v>
      </c>
    </row>
    <row r="63" spans="1:9" ht="15" customHeight="1" x14ac:dyDescent="0.25">
      <c r="A63" s="6" t="s">
        <v>640</v>
      </c>
      <c r="B63" s="9">
        <v>99.999999999999915</v>
      </c>
      <c r="C63" s="9" t="s">
        <v>625</v>
      </c>
      <c r="D63" s="9">
        <v>3993.9999999999932</v>
      </c>
      <c r="E63" s="9">
        <v>3849.9999999999959</v>
      </c>
      <c r="F63" s="9">
        <v>3698.0000000000018</v>
      </c>
      <c r="G63" s="9">
        <v>658.00000000000023</v>
      </c>
      <c r="H63" s="9">
        <v>189.99999999999991</v>
      </c>
      <c r="I63" s="10">
        <v>205.00000000000003</v>
      </c>
    </row>
    <row r="64" spans="1:9" ht="15" customHeight="1" x14ac:dyDescent="0.25">
      <c r="A64" s="6" t="s">
        <v>45</v>
      </c>
      <c r="B64" s="9" t="s">
        <v>625</v>
      </c>
      <c r="C64" s="9" t="s">
        <v>625</v>
      </c>
      <c r="D64" s="9" t="s">
        <v>625</v>
      </c>
      <c r="E64" s="9" t="s">
        <v>625</v>
      </c>
      <c r="F64" s="9">
        <v>3918.0000000000009</v>
      </c>
      <c r="G64" s="9">
        <v>500.00000000000017</v>
      </c>
      <c r="H64" s="9" t="s">
        <v>625</v>
      </c>
      <c r="I64" s="10" t="s">
        <v>625</v>
      </c>
    </row>
    <row r="65" spans="1:9" ht="15" customHeight="1" x14ac:dyDescent="0.25">
      <c r="A65" s="6" t="s">
        <v>46</v>
      </c>
      <c r="B65" s="9" t="s">
        <v>625</v>
      </c>
      <c r="C65" s="9" t="s">
        <v>625</v>
      </c>
      <c r="D65" s="9">
        <v>1225.9999999999991</v>
      </c>
      <c r="E65" s="9">
        <v>980.00000000000068</v>
      </c>
      <c r="F65" s="9">
        <v>5472.0000000000009</v>
      </c>
      <c r="G65" s="9">
        <v>1024.0000000000002</v>
      </c>
      <c r="H65" s="9">
        <v>399.99999999999977</v>
      </c>
      <c r="I65" s="10">
        <v>61650.000000000015</v>
      </c>
    </row>
    <row r="66" spans="1:9" ht="15" customHeight="1" x14ac:dyDescent="0.25">
      <c r="A66" s="6" t="s">
        <v>47</v>
      </c>
      <c r="B66" s="9" t="s">
        <v>625</v>
      </c>
      <c r="C66" s="9" t="s">
        <v>625</v>
      </c>
      <c r="D66" s="9" t="s">
        <v>625</v>
      </c>
      <c r="E66" s="9" t="s">
        <v>625</v>
      </c>
      <c r="F66" s="9">
        <v>3148.0000000000005</v>
      </c>
      <c r="G66" s="9">
        <v>96</v>
      </c>
      <c r="H66" s="9" t="s">
        <v>625</v>
      </c>
      <c r="I66" s="10" t="s">
        <v>625</v>
      </c>
    </row>
    <row r="67" spans="1:9" ht="15" customHeight="1" x14ac:dyDescent="0.25">
      <c r="A67" s="6" t="s">
        <v>48</v>
      </c>
      <c r="B67" s="9">
        <v>925751.99999999767</v>
      </c>
      <c r="C67" s="9">
        <v>83310.999999999985</v>
      </c>
      <c r="D67" s="9">
        <v>126.0000000000001</v>
      </c>
      <c r="E67" s="9">
        <v>60.000000000000085</v>
      </c>
      <c r="F67" s="9">
        <v>5838.0000000000027</v>
      </c>
      <c r="G67" s="9">
        <v>333.00000000000011</v>
      </c>
      <c r="H67" s="9">
        <v>29655852.000000015</v>
      </c>
      <c r="I67" s="10">
        <v>1320.0000000000002</v>
      </c>
    </row>
    <row r="68" spans="1:9" ht="15" customHeight="1" x14ac:dyDescent="0.25">
      <c r="A68" s="6" t="s">
        <v>49</v>
      </c>
      <c r="B68" s="9">
        <v>229.00000000000026</v>
      </c>
      <c r="C68" s="9" t="s">
        <v>625</v>
      </c>
      <c r="D68" s="9">
        <v>1954.0000000000014</v>
      </c>
      <c r="E68" s="9">
        <v>63.000000000000057</v>
      </c>
      <c r="F68" s="9">
        <v>5950.0000000000036</v>
      </c>
      <c r="G68" s="9">
        <v>405.00000000000006</v>
      </c>
      <c r="H68" s="9">
        <v>1257.0000000000002</v>
      </c>
      <c r="I68" s="10">
        <v>1268.9999999999975</v>
      </c>
    </row>
    <row r="69" spans="1:9" ht="15" customHeight="1" x14ac:dyDescent="0.25">
      <c r="A69" s="6" t="s">
        <v>50</v>
      </c>
      <c r="B69" s="9">
        <v>7047.9999999999809</v>
      </c>
      <c r="C69" s="9" t="s">
        <v>625</v>
      </c>
      <c r="D69" s="9">
        <v>1830.0000000000014</v>
      </c>
      <c r="E69" s="9">
        <v>489.99999999999966</v>
      </c>
      <c r="F69" s="9">
        <v>6257.9999999999945</v>
      </c>
      <c r="G69" s="9">
        <v>535.00000000000045</v>
      </c>
      <c r="H69" s="9">
        <v>27375.999999999975</v>
      </c>
      <c r="I69" s="10">
        <v>15138.000000000016</v>
      </c>
    </row>
    <row r="70" spans="1:9" ht="15" customHeight="1" x14ac:dyDescent="0.25">
      <c r="A70" s="6" t="s">
        <v>51</v>
      </c>
      <c r="B70" s="9" t="s">
        <v>625</v>
      </c>
      <c r="C70" s="9" t="s">
        <v>625</v>
      </c>
      <c r="D70" s="9" t="s">
        <v>625</v>
      </c>
      <c r="E70" s="9" t="s">
        <v>625</v>
      </c>
      <c r="F70" s="9">
        <v>7521.9999999999964</v>
      </c>
      <c r="G70" s="9">
        <v>985.00000000000045</v>
      </c>
      <c r="H70" s="9" t="s">
        <v>625</v>
      </c>
      <c r="I70" s="10" t="s">
        <v>625</v>
      </c>
    </row>
    <row r="71" spans="1:9" ht="15" customHeight="1" x14ac:dyDescent="0.25">
      <c r="A71" s="6" t="s">
        <v>52</v>
      </c>
      <c r="B71" s="9" t="s">
        <v>625</v>
      </c>
      <c r="C71" s="9" t="s">
        <v>625</v>
      </c>
      <c r="D71" s="9">
        <v>10762.999999999998</v>
      </c>
      <c r="E71" s="9">
        <v>10180.000000000005</v>
      </c>
      <c r="F71" s="9">
        <v>9128.9999999999945</v>
      </c>
      <c r="G71" s="9">
        <v>2160</v>
      </c>
      <c r="H71" s="9" t="s">
        <v>625</v>
      </c>
      <c r="I71" s="10">
        <v>107180.00000000001</v>
      </c>
    </row>
    <row r="72" spans="1:9" ht="15" customHeight="1" x14ac:dyDescent="0.25">
      <c r="A72" s="6" t="s">
        <v>53</v>
      </c>
      <c r="B72" s="9" t="s">
        <v>625</v>
      </c>
      <c r="C72" s="9" t="s">
        <v>625</v>
      </c>
      <c r="D72" s="9">
        <v>3960.0000000000009</v>
      </c>
      <c r="E72" s="9">
        <v>29.999999999999996</v>
      </c>
      <c r="F72" s="9">
        <v>5800.0000000000027</v>
      </c>
      <c r="G72" s="9">
        <v>429.00000000000051</v>
      </c>
      <c r="H72" s="9">
        <v>154960</v>
      </c>
      <c r="I72" s="10">
        <v>199.99999999999997</v>
      </c>
    </row>
    <row r="73" spans="1:9" ht="21" customHeight="1" x14ac:dyDescent="0.25">
      <c r="A73" s="5" t="s">
        <v>557</v>
      </c>
      <c r="B73" s="7">
        <f t="shared" ref="B73:I73" si="14">SUM(B74:B80)</f>
        <v>70.000000000000185</v>
      </c>
      <c r="C73" s="9" t="s">
        <v>625</v>
      </c>
      <c r="D73" s="7">
        <f t="shared" si="14"/>
        <v>2796</v>
      </c>
      <c r="E73" s="7">
        <f t="shared" si="14"/>
        <v>611</v>
      </c>
      <c r="F73" s="7">
        <f t="shared" si="14"/>
        <v>36418.000000000015</v>
      </c>
      <c r="G73" s="7">
        <f t="shared" si="14"/>
        <v>4391.0000000000018</v>
      </c>
      <c r="H73" s="7">
        <f t="shared" si="14"/>
        <v>28348.999999999975</v>
      </c>
      <c r="I73" s="7">
        <f t="shared" si="14"/>
        <v>30146.999999999989</v>
      </c>
    </row>
    <row r="74" spans="1:9" ht="15" customHeight="1" x14ac:dyDescent="0.25">
      <c r="A74" s="6" t="s">
        <v>641</v>
      </c>
      <c r="B74" s="9" t="s">
        <v>625</v>
      </c>
      <c r="C74" s="9" t="s">
        <v>625</v>
      </c>
      <c r="D74" s="9">
        <v>898.00000000000023</v>
      </c>
      <c r="E74" s="9">
        <v>99.999999999999844</v>
      </c>
      <c r="F74" s="9">
        <v>5288</v>
      </c>
      <c r="G74" s="9">
        <v>374.00000000000011</v>
      </c>
      <c r="H74" s="9">
        <v>8202.0000000000036</v>
      </c>
      <c r="I74" s="10">
        <v>12356.999999999989</v>
      </c>
    </row>
    <row r="75" spans="1:9" ht="15" customHeight="1" x14ac:dyDescent="0.25">
      <c r="A75" s="6" t="s">
        <v>54</v>
      </c>
      <c r="B75" s="9">
        <v>56.000000000000156</v>
      </c>
      <c r="C75" s="9" t="s">
        <v>625</v>
      </c>
      <c r="D75" s="9">
        <v>729.99999999999966</v>
      </c>
      <c r="E75" s="9" t="s">
        <v>625</v>
      </c>
      <c r="F75" s="9">
        <v>7419.0000000000045</v>
      </c>
      <c r="G75" s="9">
        <v>1817.0000000000007</v>
      </c>
      <c r="H75" s="9">
        <v>10829.999999999967</v>
      </c>
      <c r="I75" s="10">
        <v>399.9999999999996</v>
      </c>
    </row>
    <row r="76" spans="1:9" ht="15" customHeight="1" x14ac:dyDescent="0.25">
      <c r="A76" s="6" t="s">
        <v>55</v>
      </c>
      <c r="B76" s="9" t="s">
        <v>625</v>
      </c>
      <c r="C76" s="9" t="s">
        <v>625</v>
      </c>
      <c r="D76" s="9" t="s">
        <v>625</v>
      </c>
      <c r="E76" s="9" t="s">
        <v>625</v>
      </c>
      <c r="F76" s="9">
        <v>7404.0000000000064</v>
      </c>
      <c r="G76" s="9">
        <v>847.00000000000091</v>
      </c>
      <c r="H76" s="9" t="s">
        <v>625</v>
      </c>
      <c r="I76" s="10" t="s">
        <v>625</v>
      </c>
    </row>
    <row r="77" spans="1:9" ht="15" customHeight="1" x14ac:dyDescent="0.25">
      <c r="A77" s="6" t="s">
        <v>56</v>
      </c>
      <c r="B77" s="9">
        <v>14.000000000000025</v>
      </c>
      <c r="C77" s="9" t="s">
        <v>625</v>
      </c>
      <c r="D77" s="9">
        <v>128</v>
      </c>
      <c r="E77" s="9" t="s">
        <v>625</v>
      </c>
      <c r="F77" s="9">
        <v>3718.0000000000009</v>
      </c>
      <c r="G77" s="9">
        <v>749.99999999999955</v>
      </c>
      <c r="H77" s="9">
        <v>3177.000000000005</v>
      </c>
      <c r="I77" s="10">
        <v>1160</v>
      </c>
    </row>
    <row r="78" spans="1:9" ht="15" customHeight="1" x14ac:dyDescent="0.25">
      <c r="A78" s="6" t="s">
        <v>57</v>
      </c>
      <c r="B78" s="9" t="s">
        <v>625</v>
      </c>
      <c r="C78" s="9" t="s">
        <v>625</v>
      </c>
      <c r="D78" s="9">
        <v>680</v>
      </c>
      <c r="E78" s="9">
        <v>511.00000000000011</v>
      </c>
      <c r="F78" s="9">
        <v>5021</v>
      </c>
      <c r="G78" s="9">
        <v>266.00000000000017</v>
      </c>
      <c r="H78" s="9">
        <v>139.99999999999972</v>
      </c>
      <c r="I78" s="10">
        <v>5030</v>
      </c>
    </row>
    <row r="79" spans="1:9" ht="15" customHeight="1" x14ac:dyDescent="0.25">
      <c r="A79" s="6" t="s">
        <v>58</v>
      </c>
      <c r="B79" s="9" t="s">
        <v>625</v>
      </c>
      <c r="C79" s="9" t="s">
        <v>625</v>
      </c>
      <c r="D79" s="9">
        <v>360</v>
      </c>
      <c r="E79" s="9" t="s">
        <v>625</v>
      </c>
      <c r="F79" s="9">
        <v>2599.0000000000005</v>
      </c>
      <c r="G79" s="9" t="s">
        <v>625</v>
      </c>
      <c r="H79" s="9">
        <v>6000</v>
      </c>
      <c r="I79" s="10">
        <v>11200</v>
      </c>
    </row>
    <row r="80" spans="1:9" ht="15" customHeight="1" x14ac:dyDescent="0.25">
      <c r="A80" s="6" t="s">
        <v>59</v>
      </c>
      <c r="B80" s="9" t="s">
        <v>625</v>
      </c>
      <c r="C80" s="9" t="s">
        <v>625</v>
      </c>
      <c r="D80" s="9" t="s">
        <v>625</v>
      </c>
      <c r="E80" s="9" t="s">
        <v>625</v>
      </c>
      <c r="F80" s="9">
        <v>4969</v>
      </c>
      <c r="G80" s="9">
        <v>337.0000000000004</v>
      </c>
      <c r="H80" s="9" t="s">
        <v>625</v>
      </c>
      <c r="I80" s="10" t="s">
        <v>625</v>
      </c>
    </row>
    <row r="81" spans="1:9" ht="21" customHeight="1" x14ac:dyDescent="0.25">
      <c r="A81" s="5" t="s">
        <v>558</v>
      </c>
      <c r="B81" s="7">
        <f t="shared" ref="B81:I81" si="15">SUM(B82:B88)</f>
        <v>207119.99999999997</v>
      </c>
      <c r="C81" s="9" t="s">
        <v>625</v>
      </c>
      <c r="D81" s="7">
        <f t="shared" si="15"/>
        <v>87545.000000000029</v>
      </c>
      <c r="E81" s="7">
        <f t="shared" si="15"/>
        <v>86896.999999999942</v>
      </c>
      <c r="F81" s="7">
        <f t="shared" si="15"/>
        <v>16417.000000000007</v>
      </c>
      <c r="G81" s="7">
        <f t="shared" si="15"/>
        <v>1314.9999999999998</v>
      </c>
      <c r="H81" s="7">
        <f t="shared" si="15"/>
        <v>10770093.000000006</v>
      </c>
      <c r="I81" s="7">
        <f t="shared" si="15"/>
        <v>5252883.9999999963</v>
      </c>
    </row>
    <row r="82" spans="1:9" ht="15" customHeight="1" x14ac:dyDescent="0.25">
      <c r="A82" s="6" t="s">
        <v>642</v>
      </c>
      <c r="B82" s="9">
        <v>207095.99999999997</v>
      </c>
      <c r="C82" s="9" t="s">
        <v>625</v>
      </c>
      <c r="D82" s="9">
        <v>6</v>
      </c>
      <c r="E82" s="9" t="s">
        <v>625</v>
      </c>
      <c r="F82" s="9">
        <v>649</v>
      </c>
      <c r="G82" s="9">
        <v>49.999999999999986</v>
      </c>
      <c r="H82" s="9">
        <v>10770088.000000006</v>
      </c>
      <c r="I82" s="10">
        <v>96</v>
      </c>
    </row>
    <row r="83" spans="1:9" ht="15" customHeight="1" x14ac:dyDescent="0.25">
      <c r="A83" s="6" t="s">
        <v>60</v>
      </c>
      <c r="B83" s="9" t="s">
        <v>625</v>
      </c>
      <c r="C83" s="9" t="s">
        <v>625</v>
      </c>
      <c r="D83" s="9">
        <v>85606.000000000029</v>
      </c>
      <c r="E83" s="9">
        <v>85351.999999999942</v>
      </c>
      <c r="F83" s="9">
        <v>1118</v>
      </c>
      <c r="G83" s="9">
        <v>314.99999999999994</v>
      </c>
      <c r="H83" s="9">
        <v>4.9999999999999964</v>
      </c>
      <c r="I83" s="10">
        <v>5241682.9999999963</v>
      </c>
    </row>
    <row r="84" spans="1:9" ht="15" customHeight="1" x14ac:dyDescent="0.25">
      <c r="A84" s="6" t="s">
        <v>61</v>
      </c>
      <c r="B84" s="9" t="s">
        <v>625</v>
      </c>
      <c r="C84" s="9" t="s">
        <v>625</v>
      </c>
      <c r="D84" s="9">
        <v>39.999999999999993</v>
      </c>
      <c r="E84" s="9">
        <v>39.999999999999993</v>
      </c>
      <c r="F84" s="9">
        <v>3199.9999999999982</v>
      </c>
      <c r="G84" s="9" t="s">
        <v>625</v>
      </c>
      <c r="H84" s="9" t="s">
        <v>625</v>
      </c>
      <c r="I84" s="10">
        <v>39.999999999999993</v>
      </c>
    </row>
    <row r="85" spans="1:9" ht="15" customHeight="1" x14ac:dyDescent="0.25">
      <c r="A85" s="6" t="s">
        <v>62</v>
      </c>
      <c r="B85" s="9" t="s">
        <v>625</v>
      </c>
      <c r="C85" s="9" t="s">
        <v>625</v>
      </c>
      <c r="D85" s="9">
        <v>1526.999999999998</v>
      </c>
      <c r="E85" s="9">
        <v>1310.0000000000025</v>
      </c>
      <c r="F85" s="9">
        <v>1921.0000000000002</v>
      </c>
      <c r="G85" s="9">
        <v>48.999999999999993</v>
      </c>
      <c r="H85" s="9" t="s">
        <v>625</v>
      </c>
      <c r="I85" s="10">
        <v>5545</v>
      </c>
    </row>
    <row r="86" spans="1:9" ht="15" customHeight="1" x14ac:dyDescent="0.25">
      <c r="A86" s="6" t="s">
        <v>63</v>
      </c>
      <c r="B86" s="9" t="s">
        <v>625</v>
      </c>
      <c r="C86" s="9" t="s">
        <v>625</v>
      </c>
      <c r="D86" s="9">
        <v>10.000000000000009</v>
      </c>
      <c r="E86" s="9" t="s">
        <v>625</v>
      </c>
      <c r="F86" s="9">
        <v>3300.0000000000032</v>
      </c>
      <c r="G86" s="9">
        <v>146.00000000000003</v>
      </c>
      <c r="H86" s="9" t="s">
        <v>625</v>
      </c>
      <c r="I86" s="10" t="s">
        <v>625</v>
      </c>
    </row>
    <row r="87" spans="1:9" ht="15" customHeight="1" x14ac:dyDescent="0.25">
      <c r="A87" s="6" t="s">
        <v>64</v>
      </c>
      <c r="B87" s="9" t="s">
        <v>625</v>
      </c>
      <c r="C87" s="9" t="s">
        <v>625</v>
      </c>
      <c r="D87" s="9">
        <v>99.999999999999929</v>
      </c>
      <c r="E87" s="9">
        <v>75.000000000000057</v>
      </c>
      <c r="F87" s="9">
        <v>3399.0000000000032</v>
      </c>
      <c r="G87" s="9">
        <v>510.9999999999996</v>
      </c>
      <c r="H87" s="9" t="s">
        <v>625</v>
      </c>
      <c r="I87" s="10">
        <v>4800.0000000000036</v>
      </c>
    </row>
    <row r="88" spans="1:9" ht="15" customHeight="1" x14ac:dyDescent="0.25">
      <c r="A88" s="6" t="s">
        <v>65</v>
      </c>
      <c r="B88" s="9">
        <v>24.000000000000014</v>
      </c>
      <c r="C88" s="9" t="s">
        <v>625</v>
      </c>
      <c r="D88" s="9">
        <v>255.99999999999989</v>
      </c>
      <c r="E88" s="9">
        <v>120.00000000000017</v>
      </c>
      <c r="F88" s="9">
        <v>2830.0000000000009</v>
      </c>
      <c r="G88" s="9">
        <v>244.00000000000014</v>
      </c>
      <c r="H88" s="9" t="s">
        <v>625</v>
      </c>
      <c r="I88" s="10">
        <v>719.99999999999909</v>
      </c>
    </row>
    <row r="89" spans="1:9" ht="21" customHeight="1" x14ac:dyDescent="0.25">
      <c r="A89" s="5" t="s">
        <v>559</v>
      </c>
      <c r="B89" s="7">
        <f t="shared" ref="B89:I89" si="16">SUM(B90:B94)</f>
        <v>75.000000000000043</v>
      </c>
      <c r="C89" s="9" t="s">
        <v>625</v>
      </c>
      <c r="D89" s="7">
        <f t="shared" si="16"/>
        <v>680.00000000000023</v>
      </c>
      <c r="E89" s="7">
        <f t="shared" si="16"/>
        <v>302</v>
      </c>
      <c r="F89" s="7">
        <f t="shared" si="16"/>
        <v>12038.999999999996</v>
      </c>
      <c r="G89" s="7">
        <f t="shared" si="16"/>
        <v>669.00000000000045</v>
      </c>
      <c r="H89" s="7">
        <f t="shared" si="16"/>
        <v>24.999999999999989</v>
      </c>
      <c r="I89" s="7">
        <f t="shared" si="16"/>
        <v>21190.000000000015</v>
      </c>
    </row>
    <row r="90" spans="1:9" ht="15" customHeight="1" x14ac:dyDescent="0.25">
      <c r="A90" s="6" t="s">
        <v>643</v>
      </c>
      <c r="B90" s="9" t="s">
        <v>625</v>
      </c>
      <c r="C90" s="9" t="s">
        <v>625</v>
      </c>
      <c r="D90" s="9">
        <v>20</v>
      </c>
      <c r="E90" s="9">
        <v>12</v>
      </c>
      <c r="F90" s="9">
        <v>2738.9999999999991</v>
      </c>
      <c r="G90" s="9">
        <v>410.00000000000051</v>
      </c>
      <c r="H90" s="9" t="s">
        <v>625</v>
      </c>
      <c r="I90" s="10">
        <v>14000</v>
      </c>
    </row>
    <row r="91" spans="1:9" ht="15" customHeight="1" x14ac:dyDescent="0.25">
      <c r="A91" s="6" t="s">
        <v>66</v>
      </c>
      <c r="B91" s="9" t="s">
        <v>625</v>
      </c>
      <c r="C91" s="9" t="s">
        <v>625</v>
      </c>
      <c r="D91" s="9">
        <v>420.0000000000004</v>
      </c>
      <c r="E91" s="9">
        <v>270</v>
      </c>
      <c r="F91" s="9">
        <v>3248.9999999999977</v>
      </c>
      <c r="G91" s="9" t="s">
        <v>625</v>
      </c>
      <c r="H91" s="9" t="s">
        <v>625</v>
      </c>
      <c r="I91" s="10">
        <v>7140.0000000000127</v>
      </c>
    </row>
    <row r="92" spans="1:9" ht="15" customHeight="1" x14ac:dyDescent="0.25">
      <c r="A92" s="6" t="s">
        <v>67</v>
      </c>
      <c r="B92" s="9" t="s">
        <v>625</v>
      </c>
      <c r="C92" s="9" t="s">
        <v>625</v>
      </c>
      <c r="D92" s="9">
        <v>47.999999999999972</v>
      </c>
      <c r="E92" s="9" t="s">
        <v>625</v>
      </c>
      <c r="F92" s="9">
        <v>2741.0000000000014</v>
      </c>
      <c r="G92" s="9">
        <v>204.99999999999994</v>
      </c>
      <c r="H92" s="9" t="s">
        <v>625</v>
      </c>
      <c r="I92" s="10" t="s">
        <v>625</v>
      </c>
    </row>
    <row r="93" spans="1:9" ht="15" customHeight="1" x14ac:dyDescent="0.25">
      <c r="A93" s="6" t="s">
        <v>68</v>
      </c>
      <c r="B93" s="9" t="s">
        <v>625</v>
      </c>
      <c r="C93" s="9" t="s">
        <v>625</v>
      </c>
      <c r="D93" s="9" t="s">
        <v>625</v>
      </c>
      <c r="E93" s="9" t="s">
        <v>625</v>
      </c>
      <c r="F93" s="9">
        <v>654.00000000000068</v>
      </c>
      <c r="G93" s="9" t="s">
        <v>625</v>
      </c>
      <c r="H93" s="9" t="s">
        <v>625</v>
      </c>
      <c r="I93" s="10" t="s">
        <v>625</v>
      </c>
    </row>
    <row r="94" spans="1:9" ht="15" customHeight="1" x14ac:dyDescent="0.25">
      <c r="A94" s="6" t="s">
        <v>69</v>
      </c>
      <c r="B94" s="9">
        <v>75.000000000000043</v>
      </c>
      <c r="C94" s="9" t="s">
        <v>625</v>
      </c>
      <c r="D94" s="9">
        <v>191.99999999999989</v>
      </c>
      <c r="E94" s="9">
        <v>20.000000000000014</v>
      </c>
      <c r="F94" s="9">
        <v>2655.9999999999973</v>
      </c>
      <c r="G94" s="9">
        <v>54.000000000000028</v>
      </c>
      <c r="H94" s="9">
        <v>24.999999999999989</v>
      </c>
      <c r="I94" s="10">
        <v>49.999999999999979</v>
      </c>
    </row>
    <row r="95" spans="1:9" ht="21" customHeight="1" x14ac:dyDescent="0.25">
      <c r="A95" s="5" t="s">
        <v>560</v>
      </c>
      <c r="B95" s="7">
        <f t="shared" ref="B95:I95" si="17">SUM(B96:B111)</f>
        <v>596941.00000000081</v>
      </c>
      <c r="C95" s="7">
        <f t="shared" si="17"/>
        <v>491584.00000000076</v>
      </c>
      <c r="D95" s="7">
        <f t="shared" si="17"/>
        <v>280563</v>
      </c>
      <c r="E95" s="7">
        <f t="shared" si="17"/>
        <v>233790.00000000003</v>
      </c>
      <c r="F95" s="7">
        <f t="shared" si="17"/>
        <v>120425.00000000001</v>
      </c>
      <c r="G95" s="7">
        <f t="shared" si="17"/>
        <v>14867.999999999996</v>
      </c>
      <c r="H95" s="7">
        <f t="shared" si="17"/>
        <v>30559793.999999996</v>
      </c>
      <c r="I95" s="7">
        <f t="shared" si="17"/>
        <v>16939281.000000019</v>
      </c>
    </row>
    <row r="96" spans="1:9" ht="15" customHeight="1" x14ac:dyDescent="0.25">
      <c r="A96" s="6" t="s">
        <v>644</v>
      </c>
      <c r="B96" s="9">
        <v>305.00000000000034</v>
      </c>
      <c r="C96" s="9">
        <v>95.000000000000171</v>
      </c>
      <c r="D96" s="9">
        <v>1707.0000000000014</v>
      </c>
      <c r="E96" s="9">
        <v>329.99999999999983</v>
      </c>
      <c r="F96" s="9">
        <v>9351.9999999999854</v>
      </c>
      <c r="G96" s="9">
        <v>1390.9999999999993</v>
      </c>
      <c r="H96" s="9">
        <v>18509.999999999993</v>
      </c>
      <c r="I96" s="10">
        <v>19811.000000000015</v>
      </c>
    </row>
    <row r="97" spans="1:9" ht="15" customHeight="1" x14ac:dyDescent="0.25">
      <c r="A97" s="6" t="s">
        <v>70</v>
      </c>
      <c r="B97" s="9" t="s">
        <v>625</v>
      </c>
      <c r="C97" s="9" t="s">
        <v>625</v>
      </c>
      <c r="D97" s="9">
        <v>631.99999999999829</v>
      </c>
      <c r="E97" s="9">
        <v>384.99999999999932</v>
      </c>
      <c r="F97" s="9">
        <v>11592.00000000002</v>
      </c>
      <c r="G97" s="9">
        <v>2822.0000000000005</v>
      </c>
      <c r="H97" s="9">
        <v>20239.000000000047</v>
      </c>
      <c r="I97" s="10">
        <v>4878.0000000000009</v>
      </c>
    </row>
    <row r="98" spans="1:9" ht="15" customHeight="1" x14ac:dyDescent="0.25">
      <c r="A98" s="6" t="s">
        <v>71</v>
      </c>
      <c r="B98" s="9">
        <v>18</v>
      </c>
      <c r="C98" s="9" t="s">
        <v>625</v>
      </c>
      <c r="D98" s="9">
        <v>254.99999999999969</v>
      </c>
      <c r="E98" s="9">
        <v>129.99999999999997</v>
      </c>
      <c r="F98" s="9">
        <v>3550.9999999999973</v>
      </c>
      <c r="G98" s="9">
        <v>152.00000000000006</v>
      </c>
      <c r="H98" s="9">
        <v>424.99999999999926</v>
      </c>
      <c r="I98" s="10">
        <v>786.00000000000011</v>
      </c>
    </row>
    <row r="99" spans="1:9" ht="15" customHeight="1" x14ac:dyDescent="0.25">
      <c r="A99" s="6" t="s">
        <v>72</v>
      </c>
      <c r="B99" s="9" t="s">
        <v>625</v>
      </c>
      <c r="C99" s="9" t="s">
        <v>625</v>
      </c>
      <c r="D99" s="9">
        <v>1792.9999999999998</v>
      </c>
      <c r="E99" s="9">
        <v>448.00000000000085</v>
      </c>
      <c r="F99" s="9">
        <v>11490.000000000011</v>
      </c>
      <c r="G99" s="9">
        <v>1053.9999999999989</v>
      </c>
      <c r="H99" s="9">
        <v>1044.9999999999986</v>
      </c>
      <c r="I99" s="10">
        <v>55862.000000000015</v>
      </c>
    </row>
    <row r="100" spans="1:9" ht="15" customHeight="1" x14ac:dyDescent="0.25">
      <c r="A100" s="6" t="s">
        <v>73</v>
      </c>
      <c r="B100" s="9">
        <v>70</v>
      </c>
      <c r="C100" s="9">
        <v>70</v>
      </c>
      <c r="D100" s="9">
        <v>2356.0000000000027</v>
      </c>
      <c r="E100" s="9">
        <v>1993.999999999997</v>
      </c>
      <c r="F100" s="9">
        <v>5921.9999999999955</v>
      </c>
      <c r="G100" s="9">
        <v>812.00000000000023</v>
      </c>
      <c r="H100" s="9">
        <v>499.99999999999983</v>
      </c>
      <c r="I100" s="10">
        <v>16659.999999999964</v>
      </c>
    </row>
    <row r="101" spans="1:9" ht="15" customHeight="1" x14ac:dyDescent="0.25">
      <c r="A101" s="6" t="s">
        <v>74</v>
      </c>
      <c r="B101" s="9">
        <v>140.9999999999998</v>
      </c>
      <c r="C101" s="9">
        <v>11.999999999999991</v>
      </c>
      <c r="D101" s="9">
        <v>1062.9999999999986</v>
      </c>
      <c r="E101" s="9">
        <v>104.99999999999993</v>
      </c>
      <c r="F101" s="9">
        <v>11344.000000000018</v>
      </c>
      <c r="G101" s="9">
        <v>1272.0000000000005</v>
      </c>
      <c r="H101" s="9">
        <v>7523.9999999999973</v>
      </c>
      <c r="I101" s="10">
        <v>59495.999999999935</v>
      </c>
    </row>
    <row r="102" spans="1:9" ht="15" customHeight="1" x14ac:dyDescent="0.25">
      <c r="A102" s="6" t="s">
        <v>75</v>
      </c>
      <c r="B102" s="9">
        <v>105000.00000000007</v>
      </c>
      <c r="C102" s="9" t="s">
        <v>625</v>
      </c>
      <c r="D102" s="9">
        <v>265.99999999999989</v>
      </c>
      <c r="E102" s="9" t="s">
        <v>625</v>
      </c>
      <c r="F102" s="9">
        <v>4591</v>
      </c>
      <c r="G102" s="9">
        <v>1640.9999999999993</v>
      </c>
      <c r="H102" s="9">
        <v>4223725.0000000037</v>
      </c>
      <c r="I102" s="10">
        <v>23725</v>
      </c>
    </row>
    <row r="103" spans="1:9" ht="15" customHeight="1" x14ac:dyDescent="0.25">
      <c r="A103" s="6" t="s">
        <v>76</v>
      </c>
      <c r="B103" s="9" t="s">
        <v>625</v>
      </c>
      <c r="C103" s="9" t="s">
        <v>625</v>
      </c>
      <c r="D103" s="9">
        <v>230.99999999999991</v>
      </c>
      <c r="E103" s="9">
        <v>64.999999999999986</v>
      </c>
      <c r="F103" s="9">
        <v>7361.9999999999964</v>
      </c>
      <c r="G103" s="9">
        <v>340.00000000000028</v>
      </c>
      <c r="H103" s="9">
        <v>810.00000000000057</v>
      </c>
      <c r="I103" s="10">
        <v>5800.0000000000036</v>
      </c>
    </row>
    <row r="104" spans="1:9" ht="15" customHeight="1" x14ac:dyDescent="0.25">
      <c r="A104" s="6" t="s">
        <v>77</v>
      </c>
      <c r="B104" s="9">
        <v>491407.00000000076</v>
      </c>
      <c r="C104" s="9">
        <v>491407.00000000076</v>
      </c>
      <c r="D104" s="9">
        <v>1658.9999999999975</v>
      </c>
      <c r="E104" s="9">
        <v>832.99999999999977</v>
      </c>
      <c r="F104" s="9">
        <v>15170.999999999993</v>
      </c>
      <c r="G104" s="9">
        <v>1105.0000000000002</v>
      </c>
      <c r="H104" s="9">
        <v>26280999.999999993</v>
      </c>
      <c r="I104" s="10">
        <v>14224.999999999995</v>
      </c>
    </row>
    <row r="105" spans="1:9" ht="15" customHeight="1" x14ac:dyDescent="0.25">
      <c r="A105" s="6" t="s">
        <v>78</v>
      </c>
      <c r="B105" s="9" t="s">
        <v>625</v>
      </c>
      <c r="C105" s="9" t="s">
        <v>625</v>
      </c>
      <c r="D105" s="9">
        <v>240.00000000000003</v>
      </c>
      <c r="E105" s="9">
        <v>179.9999999999998</v>
      </c>
      <c r="F105" s="9">
        <v>2630.9999999999986</v>
      </c>
      <c r="G105" s="9">
        <v>148</v>
      </c>
      <c r="H105" s="9" t="s">
        <v>625</v>
      </c>
      <c r="I105" s="10" t="s">
        <v>625</v>
      </c>
    </row>
    <row r="106" spans="1:9" ht="15" customHeight="1" x14ac:dyDescent="0.25">
      <c r="A106" s="6" t="s">
        <v>79</v>
      </c>
      <c r="B106" s="9" t="s">
        <v>625</v>
      </c>
      <c r="C106" s="9" t="s">
        <v>625</v>
      </c>
      <c r="D106" s="9">
        <v>164.0000000000002</v>
      </c>
      <c r="E106" s="9" t="s">
        <v>625</v>
      </c>
      <c r="F106" s="9">
        <v>3881.9999999999991</v>
      </c>
      <c r="G106" s="9">
        <v>129.00000000000003</v>
      </c>
      <c r="H106" s="9">
        <v>5700.0000000000027</v>
      </c>
      <c r="I106" s="10">
        <v>5700.0000000000027</v>
      </c>
    </row>
    <row r="107" spans="1:9" ht="15" customHeight="1" x14ac:dyDescent="0.25">
      <c r="A107" s="6" t="s">
        <v>80</v>
      </c>
      <c r="B107" s="9" t="s">
        <v>625</v>
      </c>
      <c r="C107" s="9" t="s">
        <v>625</v>
      </c>
      <c r="D107" s="9">
        <v>1726</v>
      </c>
      <c r="E107" s="9">
        <v>259.99999999999966</v>
      </c>
      <c r="F107" s="9">
        <v>3182.0000000000014</v>
      </c>
      <c r="G107" s="9">
        <v>74</v>
      </c>
      <c r="H107" s="9" t="s">
        <v>625</v>
      </c>
      <c r="I107" s="10">
        <v>52999.999999999993</v>
      </c>
    </row>
    <row r="108" spans="1:9" ht="15" customHeight="1" x14ac:dyDescent="0.25">
      <c r="A108" s="6" t="s">
        <v>81</v>
      </c>
      <c r="B108" s="9" t="s">
        <v>625</v>
      </c>
      <c r="C108" s="9" t="s">
        <v>625</v>
      </c>
      <c r="D108" s="9">
        <v>268206</v>
      </c>
      <c r="E108" s="9">
        <v>229054.00000000003</v>
      </c>
      <c r="F108" s="9">
        <v>19042.999999999989</v>
      </c>
      <c r="G108" s="9">
        <v>2765.9999999999955</v>
      </c>
      <c r="H108" s="9">
        <v>309.99999999999972</v>
      </c>
      <c r="I108" s="10">
        <v>16678875.00000002</v>
      </c>
    </row>
    <row r="109" spans="1:9" ht="15" customHeight="1" x14ac:dyDescent="0.25">
      <c r="A109" s="6" t="s">
        <v>82</v>
      </c>
      <c r="B109" s="9" t="s">
        <v>625</v>
      </c>
      <c r="C109" s="9" t="s">
        <v>625</v>
      </c>
      <c r="D109" s="9">
        <v>90.000000000000114</v>
      </c>
      <c r="E109" s="9">
        <v>6.0000000000000027</v>
      </c>
      <c r="F109" s="9">
        <v>5651</v>
      </c>
      <c r="G109" s="9">
        <v>868.0000000000008</v>
      </c>
      <c r="H109" s="9">
        <v>6.0000000000000027</v>
      </c>
      <c r="I109" s="10">
        <v>198.00000000000048</v>
      </c>
    </row>
    <row r="110" spans="1:9" ht="15" customHeight="1" x14ac:dyDescent="0.25">
      <c r="A110" s="6" t="s">
        <v>83</v>
      </c>
      <c r="B110" s="9" t="s">
        <v>625</v>
      </c>
      <c r="C110" s="9" t="s">
        <v>625</v>
      </c>
      <c r="D110" s="9" t="s">
        <v>625</v>
      </c>
      <c r="E110" s="9" t="s">
        <v>625</v>
      </c>
      <c r="F110" s="9">
        <v>2914.0000000000014</v>
      </c>
      <c r="G110" s="9">
        <v>249.0000000000002</v>
      </c>
      <c r="H110" s="9" t="s">
        <v>625</v>
      </c>
      <c r="I110" s="10" t="s">
        <v>625</v>
      </c>
    </row>
    <row r="111" spans="1:9" ht="15" customHeight="1" x14ac:dyDescent="0.25">
      <c r="A111" s="6" t="s">
        <v>84</v>
      </c>
      <c r="B111" s="9" t="s">
        <v>625</v>
      </c>
      <c r="C111" s="9" t="s">
        <v>625</v>
      </c>
      <c r="D111" s="9">
        <v>175.00000000000009</v>
      </c>
      <c r="E111" s="9" t="s">
        <v>625</v>
      </c>
      <c r="F111" s="9">
        <v>2746.9999999999991</v>
      </c>
      <c r="G111" s="9">
        <v>44.999999999999957</v>
      </c>
      <c r="H111" s="9" t="s">
        <v>625</v>
      </c>
      <c r="I111" s="10">
        <v>264.99999999999989</v>
      </c>
    </row>
    <row r="112" spans="1:9" ht="21" customHeight="1" x14ac:dyDescent="0.25">
      <c r="A112" s="4" t="s">
        <v>561</v>
      </c>
      <c r="B112" s="7">
        <f>B113+B136+B142+B156</f>
        <v>737.00000000000011</v>
      </c>
      <c r="C112" s="7">
        <f>C113</f>
        <v>161.00000000000009</v>
      </c>
      <c r="D112" s="7">
        <f>D113+D128+D136+D142+D156</f>
        <v>57834.999999999985</v>
      </c>
      <c r="E112" s="7">
        <f>E113+E128+E136+E142+E156</f>
        <v>54371.00000000008</v>
      </c>
      <c r="F112" s="7">
        <f>F113+F128+F136+F142+F148+F156</f>
        <v>93951.999999999956</v>
      </c>
      <c r="G112" s="7">
        <f>G113+G128+G136+G142+G148+G156</f>
        <v>21593.000000000007</v>
      </c>
      <c r="H112" s="7">
        <f>H113+H128+H136+H142+H156</f>
        <v>15776.000000000004</v>
      </c>
      <c r="I112" s="7">
        <f>I113+I128+I136+I142+I156</f>
        <v>63668.999999999971</v>
      </c>
    </row>
    <row r="113" spans="1:9" ht="21" customHeight="1" x14ac:dyDescent="0.25">
      <c r="A113" s="5" t="s">
        <v>561</v>
      </c>
      <c r="B113" s="7">
        <f t="shared" ref="B113:I113" si="18">SUM(B114:B127)</f>
        <v>522.00000000000011</v>
      </c>
      <c r="C113" s="7">
        <f t="shared" si="18"/>
        <v>161.00000000000009</v>
      </c>
      <c r="D113" s="7">
        <f t="shared" si="18"/>
        <v>55458.999999999985</v>
      </c>
      <c r="E113" s="7">
        <f t="shared" si="18"/>
        <v>53642.00000000008</v>
      </c>
      <c r="F113" s="7">
        <f t="shared" si="18"/>
        <v>51714.999999999985</v>
      </c>
      <c r="G113" s="7">
        <f t="shared" si="18"/>
        <v>18117.000000000007</v>
      </c>
      <c r="H113" s="7">
        <f t="shared" si="18"/>
        <v>6697.0000000000036</v>
      </c>
      <c r="I113" s="7">
        <f t="shared" si="18"/>
        <v>26353.999999999978</v>
      </c>
    </row>
    <row r="114" spans="1:9" ht="15" customHeight="1" x14ac:dyDescent="0.25">
      <c r="A114" s="6" t="s">
        <v>85</v>
      </c>
      <c r="B114" s="9">
        <v>5</v>
      </c>
      <c r="C114" s="9" t="s">
        <v>625</v>
      </c>
      <c r="D114" s="9">
        <v>41</v>
      </c>
      <c r="E114" s="9" t="s">
        <v>625</v>
      </c>
      <c r="F114" s="9">
        <v>52</v>
      </c>
      <c r="G114" s="9" t="s">
        <v>625</v>
      </c>
      <c r="H114" s="9">
        <v>705</v>
      </c>
      <c r="I114" s="10">
        <v>705</v>
      </c>
    </row>
    <row r="115" spans="1:9" ht="15" customHeight="1" x14ac:dyDescent="0.25">
      <c r="A115" s="6" t="s">
        <v>86</v>
      </c>
      <c r="B115" s="9">
        <v>136.00000000000009</v>
      </c>
      <c r="C115" s="9">
        <v>12.000000000000002</v>
      </c>
      <c r="D115" s="9">
        <v>149.00000000000011</v>
      </c>
      <c r="E115" s="9" t="s">
        <v>625</v>
      </c>
      <c r="F115" s="9">
        <v>9116.9999999999873</v>
      </c>
      <c r="G115" s="9">
        <v>573.99999999999977</v>
      </c>
      <c r="H115" s="9">
        <v>2395.0000000000018</v>
      </c>
      <c r="I115" s="10">
        <v>498.00000000000023</v>
      </c>
    </row>
    <row r="116" spans="1:9" ht="15" customHeight="1" x14ac:dyDescent="0.25">
      <c r="A116" s="6" t="s">
        <v>87</v>
      </c>
      <c r="B116" s="9" t="s">
        <v>625</v>
      </c>
      <c r="C116" s="9" t="s">
        <v>625</v>
      </c>
      <c r="D116" s="9">
        <v>31.000000000000011</v>
      </c>
      <c r="E116" s="9" t="s">
        <v>625</v>
      </c>
      <c r="F116" s="9">
        <v>1683.9999999999998</v>
      </c>
      <c r="G116" s="9">
        <v>150</v>
      </c>
      <c r="H116" s="9">
        <v>505.99999999999994</v>
      </c>
      <c r="I116" s="10">
        <v>706.00000000000045</v>
      </c>
    </row>
    <row r="117" spans="1:9" ht="15" customHeight="1" x14ac:dyDescent="0.25">
      <c r="A117" s="6" t="s">
        <v>88</v>
      </c>
      <c r="B117" s="9" t="s">
        <v>625</v>
      </c>
      <c r="C117" s="9" t="s">
        <v>625</v>
      </c>
      <c r="D117" s="9">
        <v>62.000000000000014</v>
      </c>
      <c r="E117" s="9" t="s">
        <v>625</v>
      </c>
      <c r="F117" s="9">
        <v>3819.0000000000005</v>
      </c>
      <c r="G117" s="9">
        <v>201.00000000000003</v>
      </c>
      <c r="H117" s="9" t="s">
        <v>625</v>
      </c>
      <c r="I117" s="10">
        <v>59.999999999999957</v>
      </c>
    </row>
    <row r="118" spans="1:9" ht="15" customHeight="1" x14ac:dyDescent="0.25">
      <c r="A118" s="6" t="s">
        <v>89</v>
      </c>
      <c r="B118" s="9">
        <v>15.000000000000002</v>
      </c>
      <c r="C118" s="9">
        <v>5.0000000000000009</v>
      </c>
      <c r="D118" s="9">
        <v>89.999999999999986</v>
      </c>
      <c r="E118" s="9">
        <v>72</v>
      </c>
      <c r="F118" s="9">
        <v>3732.9999999999932</v>
      </c>
      <c r="G118" s="9">
        <v>264</v>
      </c>
      <c r="H118" s="9">
        <v>880.00000000000091</v>
      </c>
      <c r="I118" s="10">
        <v>3999.9999999999973</v>
      </c>
    </row>
    <row r="119" spans="1:9" ht="15" customHeight="1" x14ac:dyDescent="0.25">
      <c r="A119" s="6" t="s">
        <v>90</v>
      </c>
      <c r="B119" s="9" t="s">
        <v>625</v>
      </c>
      <c r="C119" s="9" t="s">
        <v>625</v>
      </c>
      <c r="D119" s="9" t="s">
        <v>625</v>
      </c>
      <c r="E119" s="9" t="s">
        <v>625</v>
      </c>
      <c r="F119" s="9">
        <v>1524.0000000000005</v>
      </c>
      <c r="G119" s="9">
        <v>259.00000000000011</v>
      </c>
      <c r="H119" s="9" t="s">
        <v>625</v>
      </c>
      <c r="I119" s="10" t="s">
        <v>625</v>
      </c>
    </row>
    <row r="120" spans="1:9" ht="15" customHeight="1" x14ac:dyDescent="0.25">
      <c r="A120" s="6" t="s">
        <v>91</v>
      </c>
      <c r="B120" s="9">
        <v>104.99999999999996</v>
      </c>
      <c r="C120" s="9" t="s">
        <v>625</v>
      </c>
      <c r="D120" s="9">
        <v>264.99999999999977</v>
      </c>
      <c r="E120" s="9" t="s">
        <v>625</v>
      </c>
      <c r="F120" s="9">
        <v>1878.9999999999991</v>
      </c>
      <c r="G120" s="9">
        <v>509.99999999999977</v>
      </c>
      <c r="H120" s="9">
        <v>2060.0000000000014</v>
      </c>
      <c r="I120" s="10">
        <v>3903.9999999999991</v>
      </c>
    </row>
    <row r="121" spans="1:9" ht="15" customHeight="1" x14ac:dyDescent="0.25">
      <c r="A121" s="6" t="s">
        <v>92</v>
      </c>
      <c r="B121" s="9" t="s">
        <v>625</v>
      </c>
      <c r="C121" s="9" t="s">
        <v>625</v>
      </c>
      <c r="D121" s="9" t="s">
        <v>625</v>
      </c>
      <c r="E121" s="9" t="s">
        <v>625</v>
      </c>
      <c r="F121" s="9">
        <v>980.99999999999909</v>
      </c>
      <c r="G121" s="9" t="s">
        <v>625</v>
      </c>
      <c r="H121" s="9" t="s">
        <v>625</v>
      </c>
      <c r="I121" s="10" t="s">
        <v>625</v>
      </c>
    </row>
    <row r="122" spans="1:9" ht="15" customHeight="1" x14ac:dyDescent="0.25">
      <c r="A122" s="6" t="s">
        <v>93</v>
      </c>
      <c r="B122" s="9" t="s">
        <v>625</v>
      </c>
      <c r="C122" s="9" t="s">
        <v>625</v>
      </c>
      <c r="D122" s="9" t="s">
        <v>625</v>
      </c>
      <c r="E122" s="9" t="s">
        <v>625</v>
      </c>
      <c r="F122" s="9">
        <v>484.0000000000004</v>
      </c>
      <c r="G122" s="9">
        <v>138.00000000000003</v>
      </c>
      <c r="H122" s="9" t="s">
        <v>625</v>
      </c>
      <c r="I122" s="10" t="s">
        <v>625</v>
      </c>
    </row>
    <row r="123" spans="1:9" ht="15" customHeight="1" x14ac:dyDescent="0.25">
      <c r="A123" s="6" t="s">
        <v>94</v>
      </c>
      <c r="B123" s="9" t="s">
        <v>625</v>
      </c>
      <c r="C123" s="9" t="s">
        <v>625</v>
      </c>
      <c r="D123" s="9">
        <v>10.999999999999996</v>
      </c>
      <c r="E123" s="9" t="s">
        <v>625</v>
      </c>
      <c r="F123" s="9">
        <v>904.99999999999977</v>
      </c>
      <c r="G123" s="9">
        <v>9.9999999999999982</v>
      </c>
      <c r="H123" s="9" t="s">
        <v>625</v>
      </c>
      <c r="I123" s="10">
        <v>220.00000000000023</v>
      </c>
    </row>
    <row r="124" spans="1:9" ht="15" customHeight="1" x14ac:dyDescent="0.25">
      <c r="A124" s="6" t="s">
        <v>95</v>
      </c>
      <c r="B124" s="9">
        <v>200.99999999999994</v>
      </c>
      <c r="C124" s="9">
        <v>116.00000000000003</v>
      </c>
      <c r="D124" s="9">
        <v>54073.999999999985</v>
      </c>
      <c r="E124" s="9">
        <v>53520.00000000008</v>
      </c>
      <c r="F124" s="9">
        <v>21184.000000000007</v>
      </c>
      <c r="G124" s="9">
        <v>15286.000000000009</v>
      </c>
      <c r="H124" s="9">
        <v>17.999999999999996</v>
      </c>
      <c r="I124" s="10">
        <v>15242.999999999982</v>
      </c>
    </row>
    <row r="125" spans="1:9" ht="15" customHeight="1" x14ac:dyDescent="0.25">
      <c r="A125" s="6" t="s">
        <v>96</v>
      </c>
      <c r="B125" s="9">
        <v>28.00000000000005</v>
      </c>
      <c r="C125" s="9">
        <v>28.00000000000005</v>
      </c>
      <c r="D125" s="9">
        <v>549.99999999999989</v>
      </c>
      <c r="E125" s="9">
        <v>20.000000000000018</v>
      </c>
      <c r="F125" s="9">
        <v>5384.0000000000027</v>
      </c>
      <c r="G125" s="9">
        <v>724.99999999999966</v>
      </c>
      <c r="H125" s="9">
        <v>24.999999999999947</v>
      </c>
      <c r="I125" s="10">
        <v>719.99999999999989</v>
      </c>
    </row>
    <row r="126" spans="1:9" ht="15" customHeight="1" x14ac:dyDescent="0.25">
      <c r="A126" s="6" t="s">
        <v>97</v>
      </c>
      <c r="B126" s="9" t="s">
        <v>625</v>
      </c>
      <c r="C126" s="9" t="s">
        <v>625</v>
      </c>
      <c r="D126" s="9" t="s">
        <v>625</v>
      </c>
      <c r="E126" s="9" t="s">
        <v>625</v>
      </c>
      <c r="F126" s="9">
        <v>29.000000000000004</v>
      </c>
      <c r="G126" s="9" t="s">
        <v>625</v>
      </c>
      <c r="H126" s="9" t="s">
        <v>625</v>
      </c>
      <c r="I126" s="10" t="s">
        <v>625</v>
      </c>
    </row>
    <row r="127" spans="1:9" ht="15" customHeight="1" x14ac:dyDescent="0.25">
      <c r="A127" s="6" t="s">
        <v>98</v>
      </c>
      <c r="B127" s="9">
        <v>32.000000000000036</v>
      </c>
      <c r="C127" s="9" t="s">
        <v>625</v>
      </c>
      <c r="D127" s="9">
        <v>185.99999999999986</v>
      </c>
      <c r="E127" s="9">
        <v>30.000000000000039</v>
      </c>
      <c r="F127" s="9">
        <v>939.9999999999992</v>
      </c>
      <c r="G127" s="9" t="s">
        <v>625</v>
      </c>
      <c r="H127" s="9">
        <v>107.99999999999996</v>
      </c>
      <c r="I127" s="10">
        <v>298.00000000000011</v>
      </c>
    </row>
    <row r="128" spans="1:9" ht="21" customHeight="1" x14ac:dyDescent="0.25">
      <c r="A128" s="5" t="s">
        <v>562</v>
      </c>
      <c r="B128" s="9" t="s">
        <v>625</v>
      </c>
      <c r="C128" s="9" t="s">
        <v>625</v>
      </c>
      <c r="D128" s="7">
        <f t="shared" ref="D128:I128" si="19">SUM(D129:D135)</f>
        <v>458.99999999999983</v>
      </c>
      <c r="E128" s="7">
        <f t="shared" si="19"/>
        <v>230.00000000000009</v>
      </c>
      <c r="F128" s="7">
        <f t="shared" si="19"/>
        <v>14546.000000000002</v>
      </c>
      <c r="G128" s="7">
        <f t="shared" si="19"/>
        <v>1354.9999999999998</v>
      </c>
      <c r="H128" s="7">
        <f t="shared" si="19"/>
        <v>5760</v>
      </c>
      <c r="I128" s="7">
        <f t="shared" si="19"/>
        <v>7808.0000000000009</v>
      </c>
    </row>
    <row r="129" spans="1:9" ht="15" customHeight="1" x14ac:dyDescent="0.25">
      <c r="A129" s="6" t="s">
        <v>645</v>
      </c>
      <c r="B129" s="9" t="s">
        <v>625</v>
      </c>
      <c r="C129" s="9" t="s">
        <v>625</v>
      </c>
      <c r="D129" s="9">
        <v>102</v>
      </c>
      <c r="E129" s="9" t="s">
        <v>625</v>
      </c>
      <c r="F129" s="9">
        <v>307.99999999999994</v>
      </c>
      <c r="G129" s="9" t="s">
        <v>625</v>
      </c>
      <c r="H129" s="9">
        <v>5760</v>
      </c>
      <c r="I129" s="10">
        <v>5760</v>
      </c>
    </row>
    <row r="130" spans="1:9" ht="15" customHeight="1" x14ac:dyDescent="0.25">
      <c r="A130" s="6" t="s">
        <v>99</v>
      </c>
      <c r="B130" s="9" t="s">
        <v>625</v>
      </c>
      <c r="C130" s="9" t="s">
        <v>625</v>
      </c>
      <c r="D130" s="9" t="s">
        <v>625</v>
      </c>
      <c r="E130" s="9" t="s">
        <v>625</v>
      </c>
      <c r="F130" s="9">
        <v>1936.9999999999986</v>
      </c>
      <c r="G130" s="9">
        <v>24.000000000000036</v>
      </c>
      <c r="H130" s="9" t="s">
        <v>625</v>
      </c>
      <c r="I130" s="10" t="s">
        <v>625</v>
      </c>
    </row>
    <row r="131" spans="1:9" ht="15" customHeight="1" x14ac:dyDescent="0.25">
      <c r="A131" s="6" t="s">
        <v>100</v>
      </c>
      <c r="B131" s="9" t="s">
        <v>625</v>
      </c>
      <c r="C131" s="9" t="s">
        <v>625</v>
      </c>
      <c r="D131" s="9">
        <v>76.999999999999957</v>
      </c>
      <c r="E131" s="9" t="s">
        <v>625</v>
      </c>
      <c r="F131" s="9">
        <v>971</v>
      </c>
      <c r="G131" s="9">
        <v>214</v>
      </c>
      <c r="H131" s="9" t="s">
        <v>625</v>
      </c>
      <c r="I131" s="10">
        <v>47.999999999999986</v>
      </c>
    </row>
    <row r="132" spans="1:9" ht="15" customHeight="1" x14ac:dyDescent="0.25">
      <c r="A132" s="6" t="s">
        <v>101</v>
      </c>
      <c r="B132" s="9" t="s">
        <v>625</v>
      </c>
      <c r="C132" s="9" t="s">
        <v>625</v>
      </c>
      <c r="D132" s="9" t="s">
        <v>625</v>
      </c>
      <c r="E132" s="9" t="s">
        <v>625</v>
      </c>
      <c r="F132" s="9">
        <v>6523.0000000000027</v>
      </c>
      <c r="G132" s="9">
        <v>507</v>
      </c>
      <c r="H132" s="9" t="s">
        <v>625</v>
      </c>
      <c r="I132" s="10" t="s">
        <v>625</v>
      </c>
    </row>
    <row r="133" spans="1:9" ht="15" customHeight="1" x14ac:dyDescent="0.25">
      <c r="A133" s="6" t="s">
        <v>102</v>
      </c>
      <c r="B133" s="9" t="s">
        <v>625</v>
      </c>
      <c r="C133" s="9" t="s">
        <v>625</v>
      </c>
      <c r="D133" s="9" t="s">
        <v>625</v>
      </c>
      <c r="E133" s="9" t="s">
        <v>625</v>
      </c>
      <c r="F133" s="9">
        <v>1614.0000000000007</v>
      </c>
      <c r="G133" s="9">
        <v>466.99999999999977</v>
      </c>
      <c r="H133" s="9" t="s">
        <v>625</v>
      </c>
      <c r="I133" s="10" t="s">
        <v>625</v>
      </c>
    </row>
    <row r="134" spans="1:9" ht="15" customHeight="1" x14ac:dyDescent="0.25">
      <c r="A134" s="6" t="s">
        <v>103</v>
      </c>
      <c r="B134" s="9" t="s">
        <v>625</v>
      </c>
      <c r="C134" s="9" t="s">
        <v>625</v>
      </c>
      <c r="D134" s="9" t="s">
        <v>625</v>
      </c>
      <c r="E134" s="9" t="s">
        <v>625</v>
      </c>
      <c r="F134" s="9">
        <v>685.99999999999966</v>
      </c>
      <c r="G134" s="9">
        <v>73.000000000000071</v>
      </c>
      <c r="H134" s="9" t="s">
        <v>625</v>
      </c>
      <c r="I134" s="10" t="s">
        <v>625</v>
      </c>
    </row>
    <row r="135" spans="1:9" ht="15" customHeight="1" x14ac:dyDescent="0.25">
      <c r="A135" s="6" t="s">
        <v>104</v>
      </c>
      <c r="B135" s="9" t="s">
        <v>625</v>
      </c>
      <c r="C135" s="9" t="s">
        <v>625</v>
      </c>
      <c r="D135" s="9">
        <v>279.99999999999989</v>
      </c>
      <c r="E135" s="9">
        <v>230.00000000000009</v>
      </c>
      <c r="F135" s="9">
        <v>2507</v>
      </c>
      <c r="G135" s="9">
        <v>69.999999999999957</v>
      </c>
      <c r="H135" s="9" t="s">
        <v>625</v>
      </c>
      <c r="I135" s="10">
        <v>2000.0000000000007</v>
      </c>
    </row>
    <row r="136" spans="1:9" ht="21" customHeight="1" x14ac:dyDescent="0.25">
      <c r="A136" s="5" t="s">
        <v>563</v>
      </c>
      <c r="B136" s="9">
        <v>109.99999999999997</v>
      </c>
      <c r="C136" s="9" t="s">
        <v>625</v>
      </c>
      <c r="D136" s="9">
        <v>827.00000000000171</v>
      </c>
      <c r="E136" s="9">
        <v>181.00000000000048</v>
      </c>
      <c r="F136" s="9">
        <v>16422.999999999971</v>
      </c>
      <c r="G136" s="9">
        <v>712.99999999999989</v>
      </c>
      <c r="H136" s="9">
        <v>634.00000000000023</v>
      </c>
      <c r="I136" s="10">
        <v>9631.9999999999836</v>
      </c>
    </row>
    <row r="137" spans="1:9" ht="15" customHeight="1" x14ac:dyDescent="0.25">
      <c r="A137" s="6" t="s">
        <v>646</v>
      </c>
      <c r="B137" s="9">
        <v>20.000000000000021</v>
      </c>
      <c r="C137" s="9" t="s">
        <v>625</v>
      </c>
      <c r="D137" s="9">
        <v>126.00000000000004</v>
      </c>
      <c r="E137" s="9">
        <v>126.00000000000004</v>
      </c>
      <c r="F137" s="9">
        <v>2012.0000000000014</v>
      </c>
      <c r="G137" s="9">
        <v>95.999999999999943</v>
      </c>
      <c r="H137" s="9">
        <v>49.999999999999957</v>
      </c>
      <c r="I137" s="10">
        <v>1376</v>
      </c>
    </row>
    <row r="138" spans="1:9" ht="15" customHeight="1" x14ac:dyDescent="0.25">
      <c r="A138" s="6" t="s">
        <v>705</v>
      </c>
      <c r="B138" s="9">
        <v>18</v>
      </c>
      <c r="C138" s="9" t="s">
        <v>625</v>
      </c>
      <c r="D138" s="9" t="s">
        <v>625</v>
      </c>
      <c r="E138" s="9" t="s">
        <v>625</v>
      </c>
      <c r="F138" s="9">
        <v>3362.9999999999991</v>
      </c>
      <c r="G138" s="9">
        <v>81.999999999999929</v>
      </c>
      <c r="H138" s="9">
        <v>144</v>
      </c>
      <c r="I138" s="10">
        <v>144</v>
      </c>
    </row>
    <row r="139" spans="1:9" ht="15" customHeight="1" x14ac:dyDescent="0.25">
      <c r="A139" s="6" t="s">
        <v>105</v>
      </c>
      <c r="B139" s="9">
        <v>72.000000000000014</v>
      </c>
      <c r="C139" s="9" t="s">
        <v>625</v>
      </c>
      <c r="D139" s="9">
        <v>246.00000000000011</v>
      </c>
      <c r="E139" s="9">
        <v>30.000000000000018</v>
      </c>
      <c r="F139" s="9">
        <v>7301.0000000000027</v>
      </c>
      <c r="G139" s="9">
        <v>213.00000000000009</v>
      </c>
      <c r="H139" s="9">
        <v>440.00000000000045</v>
      </c>
      <c r="I139" s="10">
        <v>8112.0000000000055</v>
      </c>
    </row>
    <row r="140" spans="1:9" ht="15" customHeight="1" x14ac:dyDescent="0.25">
      <c r="A140" s="6" t="s">
        <v>106</v>
      </c>
      <c r="B140" s="9" t="s">
        <v>625</v>
      </c>
      <c r="C140" s="9" t="s">
        <v>625</v>
      </c>
      <c r="D140" s="9" t="s">
        <v>625</v>
      </c>
      <c r="E140" s="9" t="s">
        <v>625</v>
      </c>
      <c r="F140" s="9">
        <v>2353.0000000000014</v>
      </c>
      <c r="G140" s="9">
        <v>152.00000000000009</v>
      </c>
      <c r="H140" s="9" t="s">
        <v>625</v>
      </c>
      <c r="I140" s="10" t="s">
        <v>625</v>
      </c>
    </row>
    <row r="141" spans="1:9" ht="15" customHeight="1" x14ac:dyDescent="0.25">
      <c r="A141" s="6" t="s">
        <v>76</v>
      </c>
      <c r="B141" s="9" t="s">
        <v>625</v>
      </c>
      <c r="C141" s="9" t="s">
        <v>625</v>
      </c>
      <c r="D141" s="9">
        <v>454.99999999999977</v>
      </c>
      <c r="E141" s="9">
        <v>25.000000000000004</v>
      </c>
      <c r="F141" s="9">
        <v>1394.0000000000002</v>
      </c>
      <c r="G141" s="9">
        <v>170.00000000000017</v>
      </c>
      <c r="H141" s="9" t="s">
        <v>625</v>
      </c>
      <c r="I141" s="10" t="s">
        <v>625</v>
      </c>
    </row>
    <row r="142" spans="1:9" ht="21" customHeight="1" x14ac:dyDescent="0.25">
      <c r="A142" s="5" t="s">
        <v>564</v>
      </c>
      <c r="B142" s="7">
        <f t="shared" ref="B142:I142" si="20">SUM(B143:B147)</f>
        <v>80</v>
      </c>
      <c r="C142" s="9" t="s">
        <v>625</v>
      </c>
      <c r="D142" s="7">
        <f t="shared" si="20"/>
        <v>546.00000000000045</v>
      </c>
      <c r="E142" s="7">
        <f t="shared" si="20"/>
        <v>80</v>
      </c>
      <c r="F142" s="7">
        <f t="shared" si="20"/>
        <v>3206.9999999999991</v>
      </c>
      <c r="G142" s="7">
        <f t="shared" si="20"/>
        <v>877</v>
      </c>
      <c r="H142" s="7">
        <f t="shared" si="20"/>
        <v>1605</v>
      </c>
      <c r="I142" s="7">
        <f t="shared" si="20"/>
        <v>17181.000000000004</v>
      </c>
    </row>
    <row r="143" spans="1:9" ht="15" customHeight="1" x14ac:dyDescent="0.25">
      <c r="A143" s="6" t="s">
        <v>647</v>
      </c>
      <c r="B143" s="9">
        <v>80</v>
      </c>
      <c r="C143" s="9" t="s">
        <v>625</v>
      </c>
      <c r="D143" s="9">
        <v>396.00000000000045</v>
      </c>
      <c r="E143" s="9">
        <v>56</v>
      </c>
      <c r="F143" s="9">
        <v>1959.9999999999989</v>
      </c>
      <c r="G143" s="9">
        <v>698</v>
      </c>
      <c r="H143" s="9">
        <v>1280</v>
      </c>
      <c r="I143" s="10">
        <v>14152.000000000004</v>
      </c>
    </row>
    <row r="144" spans="1:9" ht="15" customHeight="1" x14ac:dyDescent="0.25">
      <c r="A144" s="6" t="s">
        <v>107</v>
      </c>
      <c r="B144" s="9" t="s">
        <v>625</v>
      </c>
      <c r="C144" s="9" t="s">
        <v>625</v>
      </c>
      <c r="D144" s="9" t="s">
        <v>625</v>
      </c>
      <c r="E144" s="9" t="s">
        <v>625</v>
      </c>
      <c r="F144" s="9">
        <v>75</v>
      </c>
      <c r="G144" s="9">
        <v>12.000000000000002</v>
      </c>
      <c r="H144" s="9" t="s">
        <v>625</v>
      </c>
      <c r="I144" s="10" t="s">
        <v>625</v>
      </c>
    </row>
    <row r="145" spans="1:9" ht="15" customHeight="1" x14ac:dyDescent="0.25">
      <c r="A145" s="6" t="s">
        <v>108</v>
      </c>
      <c r="B145" s="9" t="s">
        <v>625</v>
      </c>
      <c r="C145" s="9" t="s">
        <v>625</v>
      </c>
      <c r="D145" s="9">
        <v>51.999999999999986</v>
      </c>
      <c r="E145" s="9" t="s">
        <v>625</v>
      </c>
      <c r="F145" s="9">
        <v>600.00000000000011</v>
      </c>
      <c r="G145" s="9">
        <v>91.000000000000014</v>
      </c>
      <c r="H145" s="9" t="s">
        <v>625</v>
      </c>
      <c r="I145" s="10">
        <v>2704</v>
      </c>
    </row>
    <row r="146" spans="1:9" ht="15" customHeight="1" x14ac:dyDescent="0.25">
      <c r="A146" s="6" t="s">
        <v>109</v>
      </c>
      <c r="B146" s="9" t="s">
        <v>625</v>
      </c>
      <c r="C146" s="9" t="s">
        <v>625</v>
      </c>
      <c r="D146" s="9" t="s">
        <v>625</v>
      </c>
      <c r="E146" s="9" t="s">
        <v>625</v>
      </c>
      <c r="F146" s="9">
        <v>348.00000000000011</v>
      </c>
      <c r="G146" s="9">
        <v>40.000000000000014</v>
      </c>
      <c r="H146" s="9" t="s">
        <v>625</v>
      </c>
      <c r="I146" s="10" t="s">
        <v>625</v>
      </c>
    </row>
    <row r="147" spans="1:9" ht="15" customHeight="1" x14ac:dyDescent="0.25">
      <c r="A147" s="6" t="s">
        <v>110</v>
      </c>
      <c r="B147" s="9" t="s">
        <v>625</v>
      </c>
      <c r="C147" s="9" t="s">
        <v>625</v>
      </c>
      <c r="D147" s="9">
        <v>98</v>
      </c>
      <c r="E147" s="9">
        <v>24.000000000000007</v>
      </c>
      <c r="F147" s="9">
        <v>224.00000000000006</v>
      </c>
      <c r="G147" s="9">
        <v>35.999999999999986</v>
      </c>
      <c r="H147" s="9">
        <v>324.99999999999989</v>
      </c>
      <c r="I147" s="10">
        <v>324.99999999999989</v>
      </c>
    </row>
    <row r="148" spans="1:9" ht="21" customHeight="1" x14ac:dyDescent="0.25">
      <c r="A148" s="5" t="s">
        <v>115</v>
      </c>
      <c r="B148" s="9" t="s">
        <v>625</v>
      </c>
      <c r="C148" s="9" t="s">
        <v>625</v>
      </c>
      <c r="D148" s="9" t="s">
        <v>625</v>
      </c>
      <c r="E148" s="9" t="s">
        <v>625</v>
      </c>
      <c r="F148" s="7">
        <f>SUM(F149:F155)</f>
        <v>2942.0000000000005</v>
      </c>
      <c r="G148" s="7">
        <f>SUM(G149:G155)</f>
        <v>376</v>
      </c>
      <c r="H148" s="9" t="s">
        <v>625</v>
      </c>
      <c r="I148" s="10" t="s">
        <v>625</v>
      </c>
    </row>
    <row r="149" spans="1:9" ht="15" customHeight="1" x14ac:dyDescent="0.25">
      <c r="A149" s="6" t="s">
        <v>648</v>
      </c>
      <c r="B149" s="9" t="s">
        <v>625</v>
      </c>
      <c r="C149" s="9" t="s">
        <v>625</v>
      </c>
      <c r="D149" s="9" t="s">
        <v>625</v>
      </c>
      <c r="E149" s="9" t="s">
        <v>625</v>
      </c>
      <c r="F149" s="9">
        <v>260</v>
      </c>
      <c r="G149" s="9">
        <v>90</v>
      </c>
      <c r="H149" s="9" t="s">
        <v>625</v>
      </c>
      <c r="I149" s="10" t="s">
        <v>625</v>
      </c>
    </row>
    <row r="150" spans="1:9" ht="15" customHeight="1" x14ac:dyDescent="0.25">
      <c r="A150" s="6" t="s">
        <v>111</v>
      </c>
      <c r="B150" s="9" t="s">
        <v>625</v>
      </c>
      <c r="C150" s="9" t="s">
        <v>625</v>
      </c>
      <c r="D150" s="9" t="s">
        <v>625</v>
      </c>
      <c r="E150" s="9" t="s">
        <v>625</v>
      </c>
      <c r="F150" s="9">
        <v>625</v>
      </c>
      <c r="G150" s="9">
        <v>25</v>
      </c>
      <c r="H150" s="9" t="s">
        <v>625</v>
      </c>
      <c r="I150" s="10" t="s">
        <v>625</v>
      </c>
    </row>
    <row r="151" spans="1:9" ht="15" customHeight="1" x14ac:dyDescent="0.25">
      <c r="A151" s="6" t="s">
        <v>112</v>
      </c>
      <c r="B151" s="9" t="s">
        <v>625</v>
      </c>
      <c r="C151" s="9" t="s">
        <v>625</v>
      </c>
      <c r="D151" s="9" t="s">
        <v>625</v>
      </c>
      <c r="E151" s="9" t="s">
        <v>625</v>
      </c>
      <c r="F151" s="9">
        <v>880.00000000000023</v>
      </c>
      <c r="G151" s="9">
        <v>164.99999999999997</v>
      </c>
      <c r="H151" s="9" t="s">
        <v>625</v>
      </c>
      <c r="I151" s="10" t="s">
        <v>625</v>
      </c>
    </row>
    <row r="152" spans="1:9" ht="15" customHeight="1" x14ac:dyDescent="0.25">
      <c r="A152" s="6" t="s">
        <v>113</v>
      </c>
      <c r="B152" s="9" t="s">
        <v>625</v>
      </c>
      <c r="C152" s="9" t="s">
        <v>625</v>
      </c>
      <c r="D152" s="9" t="s">
        <v>625</v>
      </c>
      <c r="E152" s="9" t="s">
        <v>625</v>
      </c>
      <c r="F152" s="9">
        <v>387.00000000000006</v>
      </c>
      <c r="G152" s="9" t="s">
        <v>625</v>
      </c>
      <c r="H152" s="9" t="s">
        <v>625</v>
      </c>
      <c r="I152" s="10" t="s">
        <v>625</v>
      </c>
    </row>
    <row r="153" spans="1:9" ht="15" customHeight="1" x14ac:dyDescent="0.25">
      <c r="A153" s="6" t="s">
        <v>114</v>
      </c>
      <c r="B153" s="9" t="s">
        <v>625</v>
      </c>
      <c r="C153" s="9" t="s">
        <v>625</v>
      </c>
      <c r="D153" s="9" t="s">
        <v>625</v>
      </c>
      <c r="E153" s="9" t="s">
        <v>625</v>
      </c>
      <c r="F153" s="9">
        <v>150.00000000000003</v>
      </c>
      <c r="G153" s="9" t="s">
        <v>625</v>
      </c>
      <c r="H153" s="9" t="s">
        <v>625</v>
      </c>
      <c r="I153" s="10" t="s">
        <v>625</v>
      </c>
    </row>
    <row r="154" spans="1:9" ht="15" customHeight="1" x14ac:dyDescent="0.25">
      <c r="A154" s="6" t="s">
        <v>115</v>
      </c>
      <c r="B154" s="9" t="s">
        <v>625</v>
      </c>
      <c r="C154" s="9" t="s">
        <v>625</v>
      </c>
      <c r="D154" s="9" t="s">
        <v>625</v>
      </c>
      <c r="E154" s="9" t="s">
        <v>625</v>
      </c>
      <c r="F154" s="9">
        <v>210</v>
      </c>
      <c r="G154" s="9" t="s">
        <v>625</v>
      </c>
      <c r="H154" s="9" t="s">
        <v>625</v>
      </c>
      <c r="I154" s="10" t="s">
        <v>625</v>
      </c>
    </row>
    <row r="155" spans="1:9" ht="15" customHeight="1" x14ac:dyDescent="0.25">
      <c r="A155" s="6" t="s">
        <v>116</v>
      </c>
      <c r="B155" s="9" t="s">
        <v>625</v>
      </c>
      <c r="C155" s="9" t="s">
        <v>625</v>
      </c>
      <c r="D155" s="9" t="s">
        <v>625</v>
      </c>
      <c r="E155" s="9" t="s">
        <v>625</v>
      </c>
      <c r="F155" s="9">
        <v>430</v>
      </c>
      <c r="G155" s="9">
        <v>96.000000000000014</v>
      </c>
      <c r="H155" s="9" t="s">
        <v>625</v>
      </c>
      <c r="I155" s="10" t="s">
        <v>625</v>
      </c>
    </row>
    <row r="156" spans="1:9" ht="15" customHeight="1" x14ac:dyDescent="0.25">
      <c r="A156" s="5" t="s">
        <v>565</v>
      </c>
      <c r="B156" s="7">
        <f t="shared" ref="B156:I156" si="21">SUM(B157:B159)</f>
        <v>24.999999999999996</v>
      </c>
      <c r="C156" s="9" t="s">
        <v>625</v>
      </c>
      <c r="D156" s="7">
        <f t="shared" si="21"/>
        <v>544.00000000000023</v>
      </c>
      <c r="E156" s="7">
        <f t="shared" si="21"/>
        <v>238.00000000000028</v>
      </c>
      <c r="F156" s="7">
        <f t="shared" si="21"/>
        <v>5119.0000000000018</v>
      </c>
      <c r="G156" s="7">
        <f t="shared" si="21"/>
        <v>155</v>
      </c>
      <c r="H156" s="7">
        <f t="shared" si="21"/>
        <v>1080</v>
      </c>
      <c r="I156" s="7">
        <f t="shared" si="21"/>
        <v>2694.0000000000018</v>
      </c>
    </row>
    <row r="157" spans="1:9" ht="15" customHeight="1" x14ac:dyDescent="0.25">
      <c r="A157" s="6" t="s">
        <v>117</v>
      </c>
      <c r="B157" s="9" t="s">
        <v>625</v>
      </c>
      <c r="C157" s="9" t="s">
        <v>625</v>
      </c>
      <c r="D157" s="9">
        <v>358.00000000000023</v>
      </c>
      <c r="E157" s="9">
        <v>238.00000000000028</v>
      </c>
      <c r="F157" s="9">
        <v>2327.0000000000009</v>
      </c>
      <c r="G157" s="9">
        <v>105</v>
      </c>
      <c r="H157" s="9">
        <v>179.9999999999998</v>
      </c>
      <c r="I157" s="10">
        <v>2084.0000000000018</v>
      </c>
    </row>
    <row r="158" spans="1:9" ht="15" customHeight="1" x14ac:dyDescent="0.25">
      <c r="A158" s="6" t="s">
        <v>118</v>
      </c>
      <c r="B158" s="9">
        <v>24.999999999999996</v>
      </c>
      <c r="C158" s="9" t="s">
        <v>625</v>
      </c>
      <c r="D158" s="9" t="s">
        <v>625</v>
      </c>
      <c r="E158" s="9" t="s">
        <v>625</v>
      </c>
      <c r="F158" s="9">
        <v>204</v>
      </c>
      <c r="G158" s="9" t="s">
        <v>625</v>
      </c>
      <c r="H158" s="9">
        <v>900.00000000000023</v>
      </c>
      <c r="I158" s="10">
        <v>500.00000000000011</v>
      </c>
    </row>
    <row r="159" spans="1:9" ht="15" customHeight="1" x14ac:dyDescent="0.25">
      <c r="A159" s="6" t="s">
        <v>119</v>
      </c>
      <c r="B159" s="9" t="s">
        <v>625</v>
      </c>
      <c r="C159" s="9" t="s">
        <v>625</v>
      </c>
      <c r="D159" s="9">
        <v>185.99999999999997</v>
      </c>
      <c r="E159" s="9" t="s">
        <v>625</v>
      </c>
      <c r="F159" s="9">
        <v>2588.0000000000009</v>
      </c>
      <c r="G159" s="9">
        <v>50.000000000000014</v>
      </c>
      <c r="H159" s="9" t="s">
        <v>625</v>
      </c>
      <c r="I159" s="10">
        <v>109.99999999999999</v>
      </c>
    </row>
    <row r="160" spans="1:9" ht="21" customHeight="1" x14ac:dyDescent="0.25">
      <c r="A160" s="4" t="s">
        <v>157</v>
      </c>
      <c r="B160" s="7">
        <f>B161+B171+B195+B209+B222+B231+B258</f>
        <v>18288.000000000015</v>
      </c>
      <c r="C160" s="7">
        <f>C161+C195+C222+C231</f>
        <v>16913.000000000015</v>
      </c>
      <c r="D160" s="7">
        <f>D161+D171+D179+D188+D195+D209+D222+D231+D243+D252+D258+D264+D274</f>
        <v>1358723.9999999998</v>
      </c>
      <c r="E160" s="7">
        <f>E161+E171+E188+E195+E209+E222+E231+E243+E252+E258+E264+E274</f>
        <v>1309188</v>
      </c>
      <c r="F160" s="7">
        <f t="shared" ref="F160:G160" si="22">F161+F171+F179+F188+F195+F209+F222+F231+F237+F243+F252+F258+F264+F274</f>
        <v>351646</v>
      </c>
      <c r="G160" s="7">
        <f t="shared" si="22"/>
        <v>64766</v>
      </c>
      <c r="H160" s="7">
        <f>H161+H171+H188+H195+H209+H222+H231+H243+H252+H258+H264+H274</f>
        <v>914377.00000000047</v>
      </c>
      <c r="I160" s="7">
        <f>I161+I171+I179+I188+I195+I209+I222+I231+I243+I252+I258+I264+I274</f>
        <v>49986370</v>
      </c>
    </row>
    <row r="161" spans="1:9" ht="21" customHeight="1" x14ac:dyDescent="0.25">
      <c r="A161" s="5" t="s">
        <v>566</v>
      </c>
      <c r="B161" s="7">
        <f t="shared" ref="B161:I161" si="23">SUM(B162:B170)</f>
        <v>654.00000000000068</v>
      </c>
      <c r="C161" s="7">
        <f t="shared" si="23"/>
        <v>23.999999999999996</v>
      </c>
      <c r="D161" s="7">
        <f t="shared" si="23"/>
        <v>1585.9999999999995</v>
      </c>
      <c r="E161" s="7">
        <f t="shared" si="23"/>
        <v>49.000000000000014</v>
      </c>
      <c r="F161" s="7">
        <f t="shared" si="23"/>
        <v>22041.000000000007</v>
      </c>
      <c r="G161" s="7">
        <f t="shared" si="23"/>
        <v>5728.0000000000018</v>
      </c>
      <c r="H161" s="7">
        <f t="shared" si="23"/>
        <v>6473.0000000000036</v>
      </c>
      <c r="I161" s="7">
        <f t="shared" si="23"/>
        <v>39906.999999999985</v>
      </c>
    </row>
    <row r="162" spans="1:9" ht="15" customHeight="1" x14ac:dyDescent="0.25">
      <c r="A162" s="6" t="s">
        <v>649</v>
      </c>
      <c r="B162" s="9" t="s">
        <v>625</v>
      </c>
      <c r="C162" s="9" t="s">
        <v>625</v>
      </c>
      <c r="D162" s="9" t="s">
        <v>625</v>
      </c>
      <c r="E162" s="9" t="s">
        <v>625</v>
      </c>
      <c r="F162" s="9">
        <v>2385.0000000000018</v>
      </c>
      <c r="G162" s="9">
        <v>166.00000000000003</v>
      </c>
      <c r="H162" s="9" t="s">
        <v>625</v>
      </c>
      <c r="I162" s="10" t="s">
        <v>625</v>
      </c>
    </row>
    <row r="163" spans="1:9" ht="15" customHeight="1" x14ac:dyDescent="0.25">
      <c r="A163" s="6" t="s">
        <v>120</v>
      </c>
      <c r="B163" s="9" t="s">
        <v>625</v>
      </c>
      <c r="C163" s="9" t="s">
        <v>625</v>
      </c>
      <c r="D163" s="9">
        <v>456.99999999999949</v>
      </c>
      <c r="E163" s="9" t="s">
        <v>625</v>
      </c>
      <c r="F163" s="9">
        <v>2011.9999999999991</v>
      </c>
      <c r="G163" s="9">
        <v>50.999999999999943</v>
      </c>
      <c r="H163" s="9" t="s">
        <v>625</v>
      </c>
      <c r="I163" s="10">
        <v>9799.9999999999927</v>
      </c>
    </row>
    <row r="164" spans="1:9" ht="15" customHeight="1" x14ac:dyDescent="0.25">
      <c r="A164" s="6" t="s">
        <v>121</v>
      </c>
      <c r="B164" s="9">
        <v>14.000000000000005</v>
      </c>
      <c r="C164" s="9" t="s">
        <v>625</v>
      </c>
      <c r="D164" s="9">
        <v>10</v>
      </c>
      <c r="E164" s="9" t="s">
        <v>625</v>
      </c>
      <c r="F164" s="9">
        <v>1291.0000000000007</v>
      </c>
      <c r="G164" s="9">
        <v>99.999999999999844</v>
      </c>
      <c r="H164" s="9">
        <v>30.000000000000018</v>
      </c>
      <c r="I164" s="10">
        <v>10</v>
      </c>
    </row>
    <row r="165" spans="1:9" ht="15" customHeight="1" x14ac:dyDescent="0.25">
      <c r="A165" s="6" t="s">
        <v>122</v>
      </c>
      <c r="B165" s="9" t="s">
        <v>625</v>
      </c>
      <c r="C165" s="9" t="s">
        <v>625</v>
      </c>
      <c r="D165" s="9">
        <v>44.99999999999995</v>
      </c>
      <c r="E165" s="9">
        <v>30</v>
      </c>
      <c r="F165" s="9">
        <v>1543.9999999999995</v>
      </c>
      <c r="G165" s="9">
        <v>145.00000000000014</v>
      </c>
      <c r="H165" s="9" t="s">
        <v>625</v>
      </c>
      <c r="I165" s="10">
        <v>34.999999999999979</v>
      </c>
    </row>
    <row r="166" spans="1:9" ht="15" customHeight="1" x14ac:dyDescent="0.25">
      <c r="A166" s="6" t="s">
        <v>123</v>
      </c>
      <c r="B166" s="9" t="s">
        <v>625</v>
      </c>
      <c r="C166" s="9" t="s">
        <v>625</v>
      </c>
      <c r="D166" s="9" t="s">
        <v>625</v>
      </c>
      <c r="E166" s="9" t="s">
        <v>625</v>
      </c>
      <c r="F166" s="9">
        <v>1973.0000000000009</v>
      </c>
      <c r="G166" s="9">
        <v>527.99999999999989</v>
      </c>
      <c r="H166" s="9" t="s">
        <v>625</v>
      </c>
      <c r="I166" s="10" t="s">
        <v>625</v>
      </c>
    </row>
    <row r="167" spans="1:9" ht="15" customHeight="1" x14ac:dyDescent="0.25">
      <c r="A167" s="6" t="s">
        <v>124</v>
      </c>
      <c r="B167" s="9">
        <v>34.000000000000021</v>
      </c>
      <c r="C167" s="9" t="s">
        <v>625</v>
      </c>
      <c r="D167" s="9">
        <v>23.999999999999975</v>
      </c>
      <c r="E167" s="9" t="s">
        <v>625</v>
      </c>
      <c r="F167" s="9">
        <v>576.00000000000023</v>
      </c>
      <c r="G167" s="9">
        <v>5.9999999999999956</v>
      </c>
      <c r="H167" s="9">
        <v>20.000000000000014</v>
      </c>
      <c r="I167" s="10">
        <v>64.999999999999957</v>
      </c>
    </row>
    <row r="168" spans="1:9" ht="15" customHeight="1" x14ac:dyDescent="0.25">
      <c r="A168" s="6" t="s">
        <v>125</v>
      </c>
      <c r="B168" s="9">
        <v>606.00000000000068</v>
      </c>
      <c r="C168" s="9">
        <v>23.999999999999996</v>
      </c>
      <c r="D168" s="9">
        <v>350.00000000000011</v>
      </c>
      <c r="E168" s="9" t="s">
        <v>625</v>
      </c>
      <c r="F168" s="9">
        <v>2307.0000000000014</v>
      </c>
      <c r="G168" s="9">
        <v>364.00000000000006</v>
      </c>
      <c r="H168" s="9">
        <v>3168.0000000000059</v>
      </c>
      <c r="I168" s="10">
        <v>25961.999999999996</v>
      </c>
    </row>
    <row r="169" spans="1:9" ht="15" customHeight="1" x14ac:dyDescent="0.25">
      <c r="A169" s="6" t="s">
        <v>126</v>
      </c>
      <c r="B169" s="9" t="s">
        <v>625</v>
      </c>
      <c r="C169" s="9" t="s">
        <v>625</v>
      </c>
      <c r="D169" s="9" t="s">
        <v>625</v>
      </c>
      <c r="E169" s="9" t="s">
        <v>625</v>
      </c>
      <c r="F169" s="9">
        <v>1622.0000000000007</v>
      </c>
      <c r="G169" s="9">
        <v>642.00000000000023</v>
      </c>
      <c r="H169" s="9" t="s">
        <v>625</v>
      </c>
      <c r="I169" s="10" t="s">
        <v>625</v>
      </c>
    </row>
    <row r="170" spans="1:9" ht="15" customHeight="1" x14ac:dyDescent="0.25">
      <c r="A170" s="6" t="s">
        <v>127</v>
      </c>
      <c r="B170" s="9" t="s">
        <v>625</v>
      </c>
      <c r="C170" s="9" t="s">
        <v>625</v>
      </c>
      <c r="D170" s="9">
        <v>700.00000000000011</v>
      </c>
      <c r="E170" s="9">
        <v>19.000000000000018</v>
      </c>
      <c r="F170" s="9">
        <v>8331.0000000000018</v>
      </c>
      <c r="G170" s="9">
        <v>3726.0000000000018</v>
      </c>
      <c r="H170" s="9">
        <v>3254.9999999999973</v>
      </c>
      <c r="I170" s="10">
        <v>4034.9999999999986</v>
      </c>
    </row>
    <row r="171" spans="1:9" ht="21" customHeight="1" x14ac:dyDescent="0.25">
      <c r="A171" s="5" t="s">
        <v>567</v>
      </c>
      <c r="B171" s="7">
        <f t="shared" ref="B171:I171" si="24">SUM(B172:B178)</f>
        <v>103.99999999999989</v>
      </c>
      <c r="C171" s="9" t="s">
        <v>625</v>
      </c>
      <c r="D171" s="7">
        <f t="shared" si="24"/>
        <v>1082</v>
      </c>
      <c r="E171" s="7">
        <f t="shared" si="24"/>
        <v>429.9999999999992</v>
      </c>
      <c r="F171" s="7">
        <f t="shared" si="24"/>
        <v>54144.000000000022</v>
      </c>
      <c r="G171" s="7">
        <f t="shared" si="24"/>
        <v>11193.000000000011</v>
      </c>
      <c r="H171" s="7">
        <f t="shared" si="24"/>
        <v>1787.0000000000023</v>
      </c>
      <c r="I171" s="7">
        <f t="shared" si="24"/>
        <v>20963.000000000022</v>
      </c>
    </row>
    <row r="172" spans="1:9" ht="15" customHeight="1" x14ac:dyDescent="0.25">
      <c r="A172" s="6" t="s">
        <v>650</v>
      </c>
      <c r="B172" s="9" t="s">
        <v>625</v>
      </c>
      <c r="C172" s="9" t="s">
        <v>625</v>
      </c>
      <c r="D172" s="9" t="s">
        <v>625</v>
      </c>
      <c r="E172" s="9" t="s">
        <v>625</v>
      </c>
      <c r="F172" s="9">
        <v>4741</v>
      </c>
      <c r="G172" s="9">
        <v>719.00000000000057</v>
      </c>
      <c r="H172" s="9" t="s">
        <v>625</v>
      </c>
      <c r="I172" s="10" t="s">
        <v>625</v>
      </c>
    </row>
    <row r="173" spans="1:9" ht="15" customHeight="1" x14ac:dyDescent="0.25">
      <c r="A173" s="6" t="s">
        <v>128</v>
      </c>
      <c r="B173" s="9" t="s">
        <v>625</v>
      </c>
      <c r="C173" s="9" t="s">
        <v>625</v>
      </c>
      <c r="D173" s="9">
        <v>467.99999999999989</v>
      </c>
      <c r="E173" s="9">
        <v>233.99999999999994</v>
      </c>
      <c r="F173" s="9">
        <v>994.99999999999977</v>
      </c>
      <c r="G173" s="9">
        <v>19.999999999999982</v>
      </c>
      <c r="H173" s="9" t="s">
        <v>625</v>
      </c>
      <c r="I173" s="10">
        <v>11232.000000000007</v>
      </c>
    </row>
    <row r="174" spans="1:9" ht="15" customHeight="1" x14ac:dyDescent="0.25">
      <c r="A174" s="6" t="s">
        <v>129</v>
      </c>
      <c r="B174" s="9">
        <v>22.000000000000057</v>
      </c>
      <c r="C174" s="9" t="s">
        <v>625</v>
      </c>
      <c r="D174" s="9">
        <v>77.000000000000085</v>
      </c>
      <c r="E174" s="9" t="s">
        <v>625</v>
      </c>
      <c r="F174" s="9">
        <v>15191.000000000025</v>
      </c>
      <c r="G174" s="9">
        <v>2479</v>
      </c>
      <c r="H174" s="9" t="s">
        <v>625</v>
      </c>
      <c r="I174" s="10">
        <v>8.0000000000000213</v>
      </c>
    </row>
    <row r="175" spans="1:9" ht="15" customHeight="1" x14ac:dyDescent="0.25">
      <c r="A175" s="6" t="s">
        <v>130</v>
      </c>
      <c r="B175" s="9" t="s">
        <v>625</v>
      </c>
      <c r="C175" s="9" t="s">
        <v>625</v>
      </c>
      <c r="D175" s="9" t="s">
        <v>625</v>
      </c>
      <c r="E175" s="9" t="s">
        <v>625</v>
      </c>
      <c r="F175" s="9">
        <v>4755.9999999999982</v>
      </c>
      <c r="G175" s="9">
        <v>285.0000000000004</v>
      </c>
      <c r="H175" s="9" t="s">
        <v>625</v>
      </c>
      <c r="I175" s="10" t="s">
        <v>625</v>
      </c>
    </row>
    <row r="176" spans="1:9" ht="15" customHeight="1" x14ac:dyDescent="0.25">
      <c r="A176" s="6" t="s">
        <v>131</v>
      </c>
      <c r="B176" s="9" t="s">
        <v>625</v>
      </c>
      <c r="C176" s="9" t="s">
        <v>625</v>
      </c>
      <c r="D176" s="9" t="s">
        <v>625</v>
      </c>
      <c r="E176" s="9" t="s">
        <v>625</v>
      </c>
      <c r="F176" s="9">
        <v>16820.000000000004</v>
      </c>
      <c r="G176" s="9">
        <v>7320.0000000000091</v>
      </c>
      <c r="H176" s="9" t="s">
        <v>625</v>
      </c>
      <c r="I176" s="10" t="s">
        <v>625</v>
      </c>
    </row>
    <row r="177" spans="1:9" ht="15" customHeight="1" x14ac:dyDescent="0.25">
      <c r="A177" s="6" t="s">
        <v>67</v>
      </c>
      <c r="B177" s="9" t="s">
        <v>625</v>
      </c>
      <c r="C177" s="9" t="s">
        <v>625</v>
      </c>
      <c r="D177" s="9" t="s">
        <v>625</v>
      </c>
      <c r="E177" s="9" t="s">
        <v>625</v>
      </c>
      <c r="F177" s="9">
        <v>5082.9999999999991</v>
      </c>
      <c r="G177" s="9">
        <v>55.999999999999993</v>
      </c>
      <c r="H177" s="9" t="s">
        <v>625</v>
      </c>
      <c r="I177" s="10" t="s">
        <v>625</v>
      </c>
    </row>
    <row r="178" spans="1:9" ht="15" customHeight="1" x14ac:dyDescent="0.25">
      <c r="A178" s="6" t="s">
        <v>132</v>
      </c>
      <c r="B178" s="9">
        <v>81.999999999999829</v>
      </c>
      <c r="C178" s="9" t="s">
        <v>625</v>
      </c>
      <c r="D178" s="9">
        <v>537</v>
      </c>
      <c r="E178" s="9">
        <v>195.99999999999923</v>
      </c>
      <c r="F178" s="9">
        <v>6557.9999999999927</v>
      </c>
      <c r="G178" s="9">
        <v>313.99999999999943</v>
      </c>
      <c r="H178" s="9">
        <v>1787.0000000000023</v>
      </c>
      <c r="I178" s="10">
        <v>9723.0000000000127</v>
      </c>
    </row>
    <row r="179" spans="1:9" ht="21" customHeight="1" x14ac:dyDescent="0.25">
      <c r="A179" s="5" t="s">
        <v>568</v>
      </c>
      <c r="B179" s="9" t="s">
        <v>625</v>
      </c>
      <c r="C179" s="9" t="s">
        <v>625</v>
      </c>
      <c r="D179" s="7">
        <f t="shared" ref="D179:I179" si="25">SUM(D180:D187)</f>
        <v>1592.0000000000007</v>
      </c>
      <c r="E179" s="9" t="s">
        <v>625</v>
      </c>
      <c r="F179" s="7">
        <f t="shared" si="25"/>
        <v>21103.000000000011</v>
      </c>
      <c r="G179" s="7">
        <f t="shared" si="25"/>
        <v>5472.0000000000018</v>
      </c>
      <c r="H179" s="9" t="s">
        <v>625</v>
      </c>
      <c r="I179" s="7">
        <f t="shared" si="25"/>
        <v>5959.9999999999936</v>
      </c>
    </row>
    <row r="180" spans="1:9" ht="15" customHeight="1" x14ac:dyDescent="0.25">
      <c r="A180" s="6" t="s">
        <v>651</v>
      </c>
      <c r="B180" s="9" t="s">
        <v>625</v>
      </c>
      <c r="C180" s="9" t="s">
        <v>625</v>
      </c>
      <c r="D180" s="9">
        <v>1592.0000000000007</v>
      </c>
      <c r="E180" s="9" t="s">
        <v>625</v>
      </c>
      <c r="F180" s="9">
        <v>6453.0000000000045</v>
      </c>
      <c r="G180" s="9">
        <v>1395.0000000000011</v>
      </c>
      <c r="H180" s="9" t="s">
        <v>625</v>
      </c>
      <c r="I180" s="10">
        <v>5959.9999999999936</v>
      </c>
    </row>
    <row r="181" spans="1:9" ht="15" customHeight="1" x14ac:dyDescent="0.25">
      <c r="A181" s="6" t="s">
        <v>133</v>
      </c>
      <c r="B181" s="9" t="s">
        <v>625</v>
      </c>
      <c r="C181" s="9" t="s">
        <v>625</v>
      </c>
      <c r="D181" s="9" t="s">
        <v>625</v>
      </c>
      <c r="E181" s="9" t="s">
        <v>625</v>
      </c>
      <c r="F181" s="9">
        <v>1985.0000000000009</v>
      </c>
      <c r="G181" s="9">
        <v>819.99999999999977</v>
      </c>
      <c r="H181" s="9" t="s">
        <v>625</v>
      </c>
      <c r="I181" s="10" t="s">
        <v>625</v>
      </c>
    </row>
    <row r="182" spans="1:9" ht="15" customHeight="1" x14ac:dyDescent="0.25">
      <c r="A182" s="6" t="s">
        <v>134</v>
      </c>
      <c r="B182" s="9" t="s">
        <v>625</v>
      </c>
      <c r="C182" s="9" t="s">
        <v>625</v>
      </c>
      <c r="D182" s="9" t="s">
        <v>625</v>
      </c>
      <c r="E182" s="9" t="s">
        <v>625</v>
      </c>
      <c r="F182" s="9">
        <v>1720.0000000000007</v>
      </c>
      <c r="G182" s="9">
        <v>890.99999999999977</v>
      </c>
      <c r="H182" s="9" t="s">
        <v>625</v>
      </c>
      <c r="I182" s="10" t="s">
        <v>625</v>
      </c>
    </row>
    <row r="183" spans="1:9" ht="15" customHeight="1" x14ac:dyDescent="0.25">
      <c r="A183" s="6" t="s">
        <v>135</v>
      </c>
      <c r="B183" s="9" t="s">
        <v>625</v>
      </c>
      <c r="C183" s="9" t="s">
        <v>625</v>
      </c>
      <c r="D183" s="9" t="s">
        <v>625</v>
      </c>
      <c r="E183" s="9" t="s">
        <v>625</v>
      </c>
      <c r="F183" s="9">
        <v>771.99999999999943</v>
      </c>
      <c r="G183" s="9">
        <v>106.00000000000004</v>
      </c>
      <c r="H183" s="9" t="s">
        <v>625</v>
      </c>
      <c r="I183" s="10" t="s">
        <v>625</v>
      </c>
    </row>
    <row r="184" spans="1:9" ht="15" customHeight="1" x14ac:dyDescent="0.25">
      <c r="A184" s="6" t="s">
        <v>136</v>
      </c>
      <c r="B184" s="9" t="s">
        <v>625</v>
      </c>
      <c r="C184" s="9" t="s">
        <v>625</v>
      </c>
      <c r="D184" s="9" t="s">
        <v>625</v>
      </c>
      <c r="E184" s="9" t="s">
        <v>625</v>
      </c>
      <c r="F184" s="9">
        <v>4700.0000000000018</v>
      </c>
      <c r="G184" s="9">
        <v>737.00000000000023</v>
      </c>
      <c r="H184" s="9" t="s">
        <v>625</v>
      </c>
      <c r="I184" s="10" t="s">
        <v>625</v>
      </c>
    </row>
    <row r="185" spans="1:9" ht="15" customHeight="1" x14ac:dyDescent="0.25">
      <c r="A185" s="6" t="s">
        <v>137</v>
      </c>
      <c r="B185" s="9" t="s">
        <v>625</v>
      </c>
      <c r="C185" s="9" t="s">
        <v>625</v>
      </c>
      <c r="D185" s="9" t="s">
        <v>625</v>
      </c>
      <c r="E185" s="9" t="s">
        <v>625</v>
      </c>
      <c r="F185" s="9">
        <v>829.00000000000011</v>
      </c>
      <c r="G185" s="9">
        <v>371.00000000000017</v>
      </c>
      <c r="H185" s="9" t="s">
        <v>625</v>
      </c>
      <c r="I185" s="10" t="s">
        <v>625</v>
      </c>
    </row>
    <row r="186" spans="1:9" ht="15" customHeight="1" x14ac:dyDescent="0.25">
      <c r="A186" s="6" t="s">
        <v>138</v>
      </c>
      <c r="B186" s="9" t="s">
        <v>625</v>
      </c>
      <c r="C186" s="9" t="s">
        <v>625</v>
      </c>
      <c r="D186" s="9" t="s">
        <v>625</v>
      </c>
      <c r="E186" s="9" t="s">
        <v>625</v>
      </c>
      <c r="F186" s="9">
        <v>2241.0000000000023</v>
      </c>
      <c r="G186" s="9">
        <v>816.00000000000045</v>
      </c>
      <c r="H186" s="9" t="s">
        <v>625</v>
      </c>
      <c r="I186" s="10" t="s">
        <v>625</v>
      </c>
    </row>
    <row r="187" spans="1:9" ht="15" customHeight="1" x14ac:dyDescent="0.25">
      <c r="A187" s="6" t="s">
        <v>139</v>
      </c>
      <c r="B187" s="9" t="s">
        <v>625</v>
      </c>
      <c r="C187" s="9" t="s">
        <v>625</v>
      </c>
      <c r="D187" s="9" t="s">
        <v>625</v>
      </c>
      <c r="E187" s="9" t="s">
        <v>625</v>
      </c>
      <c r="F187" s="9">
        <v>2403</v>
      </c>
      <c r="G187" s="9">
        <v>336.0000000000004</v>
      </c>
      <c r="H187" s="9" t="s">
        <v>625</v>
      </c>
      <c r="I187" s="10" t="s">
        <v>625</v>
      </c>
    </row>
    <row r="188" spans="1:9" ht="21" customHeight="1" x14ac:dyDescent="0.25">
      <c r="A188" s="5" t="s">
        <v>569</v>
      </c>
      <c r="B188" s="9" t="s">
        <v>625</v>
      </c>
      <c r="C188" s="9" t="s">
        <v>625</v>
      </c>
      <c r="D188" s="7">
        <f t="shared" ref="D188:I188" si="26">SUM(D189:D194)</f>
        <v>879138.99999999965</v>
      </c>
      <c r="E188" s="7">
        <f t="shared" si="26"/>
        <v>879126.99999999965</v>
      </c>
      <c r="F188" s="7">
        <f t="shared" si="26"/>
        <v>13012.999999999995</v>
      </c>
      <c r="G188" s="7">
        <f t="shared" si="26"/>
        <v>3848.9999999999991</v>
      </c>
      <c r="H188" s="7">
        <f t="shared" si="26"/>
        <v>431.99999999999977</v>
      </c>
      <c r="I188" s="7">
        <f t="shared" si="26"/>
        <v>42558528</v>
      </c>
    </row>
    <row r="189" spans="1:9" ht="15" customHeight="1" x14ac:dyDescent="0.25">
      <c r="A189" s="6" t="s">
        <v>140</v>
      </c>
      <c r="B189" s="9" t="s">
        <v>625</v>
      </c>
      <c r="C189" s="9" t="s">
        <v>625</v>
      </c>
      <c r="D189" s="9" t="s">
        <v>625</v>
      </c>
      <c r="E189" s="9" t="s">
        <v>625</v>
      </c>
      <c r="F189" s="9">
        <v>840.9999999999992</v>
      </c>
      <c r="G189" s="9" t="s">
        <v>625</v>
      </c>
      <c r="H189" s="9" t="s">
        <v>625</v>
      </c>
      <c r="I189" s="10" t="s">
        <v>625</v>
      </c>
    </row>
    <row r="190" spans="1:9" ht="15" customHeight="1" x14ac:dyDescent="0.25">
      <c r="A190" s="6" t="s">
        <v>141</v>
      </c>
      <c r="B190" s="9" t="s">
        <v>625</v>
      </c>
      <c r="C190" s="9" t="s">
        <v>625</v>
      </c>
      <c r="D190" s="9" t="s">
        <v>625</v>
      </c>
      <c r="E190" s="9" t="s">
        <v>625</v>
      </c>
      <c r="F190" s="9">
        <v>3726.9999999999959</v>
      </c>
      <c r="G190" s="9">
        <v>523.99999999999989</v>
      </c>
      <c r="H190" s="9" t="s">
        <v>625</v>
      </c>
      <c r="I190" s="10" t="s">
        <v>625</v>
      </c>
    </row>
    <row r="191" spans="1:9" ht="15" customHeight="1" x14ac:dyDescent="0.25">
      <c r="A191" s="6" t="s">
        <v>113</v>
      </c>
      <c r="B191" s="9" t="s">
        <v>625</v>
      </c>
      <c r="C191" s="9" t="s">
        <v>625</v>
      </c>
      <c r="D191" s="9" t="s">
        <v>625</v>
      </c>
      <c r="E191" s="9" t="s">
        <v>625</v>
      </c>
      <c r="F191" s="9">
        <v>1986.9999999999989</v>
      </c>
      <c r="G191" s="9">
        <v>510.99999999999989</v>
      </c>
      <c r="H191" s="9" t="s">
        <v>625</v>
      </c>
      <c r="I191" s="10" t="s">
        <v>625</v>
      </c>
    </row>
    <row r="192" spans="1:9" ht="15" customHeight="1" x14ac:dyDescent="0.25">
      <c r="A192" s="6" t="s">
        <v>142</v>
      </c>
      <c r="B192" s="9" t="s">
        <v>625</v>
      </c>
      <c r="C192" s="9" t="s">
        <v>625</v>
      </c>
      <c r="D192" s="9">
        <v>90012.000000000015</v>
      </c>
      <c r="E192" s="9">
        <v>90000.000000000015</v>
      </c>
      <c r="F192" s="9">
        <v>2250</v>
      </c>
      <c r="G192" s="9">
        <v>1409.9999999999991</v>
      </c>
      <c r="H192" s="9">
        <v>431.99999999999977</v>
      </c>
      <c r="I192" s="10">
        <v>4680432.0000000019</v>
      </c>
    </row>
    <row r="193" spans="1:9" ht="15" customHeight="1" x14ac:dyDescent="0.25">
      <c r="A193" s="6" t="s">
        <v>143</v>
      </c>
      <c r="B193" s="9" t="s">
        <v>625</v>
      </c>
      <c r="C193" s="9" t="s">
        <v>625</v>
      </c>
      <c r="D193" s="9">
        <v>789126.99999999965</v>
      </c>
      <c r="E193" s="9">
        <v>789126.99999999965</v>
      </c>
      <c r="F193" s="9">
        <v>3343</v>
      </c>
      <c r="G193" s="9">
        <v>1335</v>
      </c>
      <c r="H193" s="9" t="s">
        <v>625</v>
      </c>
      <c r="I193" s="10">
        <v>37878096</v>
      </c>
    </row>
    <row r="194" spans="1:9" ht="15" customHeight="1" x14ac:dyDescent="0.25">
      <c r="A194" s="6" t="s">
        <v>144</v>
      </c>
      <c r="B194" s="9" t="s">
        <v>625</v>
      </c>
      <c r="C194" s="9" t="s">
        <v>625</v>
      </c>
      <c r="D194" s="9" t="s">
        <v>625</v>
      </c>
      <c r="E194" s="9" t="s">
        <v>625</v>
      </c>
      <c r="F194" s="9">
        <v>865.00000000000011</v>
      </c>
      <c r="G194" s="9">
        <v>68.999999999999957</v>
      </c>
      <c r="H194" s="9" t="s">
        <v>625</v>
      </c>
      <c r="I194" s="10" t="s">
        <v>625</v>
      </c>
    </row>
    <row r="195" spans="1:9" ht="21" customHeight="1" x14ac:dyDescent="0.25">
      <c r="A195" s="5" t="s">
        <v>145</v>
      </c>
      <c r="B195" s="7">
        <f t="shared" ref="B195:I195" si="27">SUM(B196:B208)</f>
        <v>68.000000000000085</v>
      </c>
      <c r="C195" s="7">
        <f t="shared" si="27"/>
        <v>8.9999999999999947</v>
      </c>
      <c r="D195" s="7">
        <f t="shared" si="27"/>
        <v>79975.000000000015</v>
      </c>
      <c r="E195" s="7">
        <f t="shared" si="27"/>
        <v>74330.999999999971</v>
      </c>
      <c r="F195" s="7">
        <f t="shared" si="27"/>
        <v>79236.999999999985</v>
      </c>
      <c r="G195" s="7">
        <f t="shared" si="27"/>
        <v>13763.999999999995</v>
      </c>
      <c r="H195" s="7">
        <f t="shared" si="27"/>
        <v>28121.999999999993</v>
      </c>
      <c r="I195" s="7">
        <f t="shared" si="27"/>
        <v>1799581.9999999965</v>
      </c>
    </row>
    <row r="196" spans="1:9" ht="15" customHeight="1" x14ac:dyDescent="0.25">
      <c r="A196" s="6" t="s">
        <v>652</v>
      </c>
      <c r="B196" s="9" t="s">
        <v>625</v>
      </c>
      <c r="C196" s="9" t="s">
        <v>625</v>
      </c>
      <c r="D196" s="9">
        <v>2082.0000000000009</v>
      </c>
      <c r="E196" s="9">
        <v>1018.9999999999995</v>
      </c>
      <c r="F196" s="9">
        <v>9463.9999999999836</v>
      </c>
      <c r="G196" s="9">
        <v>1391</v>
      </c>
      <c r="H196" s="9">
        <v>21283.999999999993</v>
      </c>
      <c r="I196" s="10">
        <v>32895.999999999993</v>
      </c>
    </row>
    <row r="197" spans="1:9" ht="15" customHeight="1" x14ac:dyDescent="0.25">
      <c r="A197" s="6" t="s">
        <v>704</v>
      </c>
      <c r="B197" s="9">
        <v>28.000000000000046</v>
      </c>
      <c r="C197" s="9" t="s">
        <v>625</v>
      </c>
      <c r="D197" s="9">
        <v>157.99999999999886</v>
      </c>
      <c r="E197" s="9" t="s">
        <v>625</v>
      </c>
      <c r="F197" s="9">
        <v>8107.9999999999891</v>
      </c>
      <c r="G197" s="9">
        <v>428.99999999999943</v>
      </c>
      <c r="H197" s="9">
        <v>1670.0000000000011</v>
      </c>
      <c r="I197" s="10">
        <v>1320.0000000000009</v>
      </c>
    </row>
    <row r="198" spans="1:9" ht="15" customHeight="1" x14ac:dyDescent="0.25">
      <c r="A198" s="6" t="s">
        <v>145</v>
      </c>
      <c r="B198" s="9">
        <v>20.000000000000032</v>
      </c>
      <c r="C198" s="9" t="s">
        <v>625</v>
      </c>
      <c r="D198" s="9">
        <v>854.00000000000171</v>
      </c>
      <c r="E198" s="9">
        <v>317.99999999999972</v>
      </c>
      <c r="F198" s="9">
        <v>4561.9999999999991</v>
      </c>
      <c r="G198" s="9">
        <v>835.99999999999886</v>
      </c>
      <c r="H198" s="9">
        <v>1140.0000000000014</v>
      </c>
      <c r="I198" s="10">
        <v>1908.0000000000027</v>
      </c>
    </row>
    <row r="199" spans="1:9" ht="15" customHeight="1" x14ac:dyDescent="0.25">
      <c r="A199" s="6" t="s">
        <v>146</v>
      </c>
      <c r="B199" s="9" t="s">
        <v>625</v>
      </c>
      <c r="C199" s="9" t="s">
        <v>625</v>
      </c>
      <c r="D199" s="9" t="s">
        <v>625</v>
      </c>
      <c r="E199" s="9" t="s">
        <v>625</v>
      </c>
      <c r="F199" s="9">
        <v>4739.9999999999991</v>
      </c>
      <c r="G199" s="9">
        <v>432.00000000000017</v>
      </c>
      <c r="H199" s="9" t="s">
        <v>625</v>
      </c>
      <c r="I199" s="10" t="s">
        <v>625</v>
      </c>
    </row>
    <row r="200" spans="1:9" ht="15" customHeight="1" x14ac:dyDescent="0.25">
      <c r="A200" s="6" t="s">
        <v>147</v>
      </c>
      <c r="B200" s="9" t="s">
        <v>625</v>
      </c>
      <c r="C200" s="9" t="s">
        <v>625</v>
      </c>
      <c r="D200" s="9">
        <v>32802.000000000022</v>
      </c>
      <c r="E200" s="9">
        <v>32549.999999999985</v>
      </c>
      <c r="F200" s="9">
        <v>8124.9999999999991</v>
      </c>
      <c r="G200" s="9">
        <v>1565.9999999999975</v>
      </c>
      <c r="H200" s="9">
        <v>1040.0000000000005</v>
      </c>
      <c r="I200" s="10">
        <v>1542139.9999999965</v>
      </c>
    </row>
    <row r="201" spans="1:9" ht="15" customHeight="1" x14ac:dyDescent="0.25">
      <c r="A201" s="6" t="s">
        <v>148</v>
      </c>
      <c r="B201" s="9" t="s">
        <v>625</v>
      </c>
      <c r="C201" s="9" t="s">
        <v>625</v>
      </c>
      <c r="D201" s="9">
        <v>1078.0000000000018</v>
      </c>
      <c r="E201" s="9">
        <v>719.99999999999875</v>
      </c>
      <c r="F201" s="9">
        <v>7403.0000000000027</v>
      </c>
      <c r="G201" s="9">
        <v>1593.0000000000005</v>
      </c>
      <c r="H201" s="9" t="s">
        <v>625</v>
      </c>
      <c r="I201" s="10">
        <v>32340.000000000022</v>
      </c>
    </row>
    <row r="202" spans="1:9" ht="15" customHeight="1" x14ac:dyDescent="0.25">
      <c r="A202" s="6" t="s">
        <v>149</v>
      </c>
      <c r="B202" s="9" t="s">
        <v>625</v>
      </c>
      <c r="C202" s="9" t="s">
        <v>625</v>
      </c>
      <c r="D202" s="9">
        <v>6179.9999999999964</v>
      </c>
      <c r="E202" s="9">
        <v>6119.9999999999955</v>
      </c>
      <c r="F202" s="9">
        <v>4464.9999999999982</v>
      </c>
      <c r="G202" s="9">
        <v>768.00000000000068</v>
      </c>
      <c r="H202" s="9" t="s">
        <v>625</v>
      </c>
      <c r="I202" s="10">
        <v>6119.9999999999955</v>
      </c>
    </row>
    <row r="203" spans="1:9" ht="15" customHeight="1" x14ac:dyDescent="0.25">
      <c r="A203" s="6" t="s">
        <v>97</v>
      </c>
      <c r="B203" s="9">
        <v>20.000000000000004</v>
      </c>
      <c r="C203" s="9">
        <v>8.9999999999999947</v>
      </c>
      <c r="D203" s="9">
        <v>31112</v>
      </c>
      <c r="E203" s="9">
        <v>31000</v>
      </c>
      <c r="F203" s="9">
        <v>5443</v>
      </c>
      <c r="G203" s="9">
        <v>482</v>
      </c>
      <c r="H203" s="9" t="s">
        <v>625</v>
      </c>
      <c r="I203" s="10">
        <v>34500.000000000015</v>
      </c>
    </row>
    <row r="204" spans="1:9" ht="15" customHeight="1" x14ac:dyDescent="0.25">
      <c r="A204" s="6" t="s">
        <v>150</v>
      </c>
      <c r="B204" s="9" t="s">
        <v>625</v>
      </c>
      <c r="C204" s="9" t="s">
        <v>625</v>
      </c>
      <c r="D204" s="9">
        <v>2723.9999999999973</v>
      </c>
      <c r="E204" s="9">
        <v>2264.0000000000023</v>
      </c>
      <c r="F204" s="9">
        <v>3990.0000000000032</v>
      </c>
      <c r="G204" s="9">
        <v>1492.0000000000002</v>
      </c>
      <c r="H204" s="9">
        <v>2519.9999999999982</v>
      </c>
      <c r="I204" s="10">
        <v>132520.00000000006</v>
      </c>
    </row>
    <row r="205" spans="1:9" ht="15" customHeight="1" x14ac:dyDescent="0.25">
      <c r="A205" s="6" t="s">
        <v>151</v>
      </c>
      <c r="B205" s="9" t="s">
        <v>625</v>
      </c>
      <c r="C205" s="9" t="s">
        <v>625</v>
      </c>
      <c r="D205" s="9">
        <v>925</v>
      </c>
      <c r="E205" s="9">
        <v>60.000000000000085</v>
      </c>
      <c r="F205" s="9">
        <v>4457.0000000000055</v>
      </c>
      <c r="G205" s="9">
        <v>618</v>
      </c>
      <c r="H205" s="9" t="s">
        <v>625</v>
      </c>
      <c r="I205" s="10">
        <v>1450.0000000000007</v>
      </c>
    </row>
    <row r="206" spans="1:9" ht="15" customHeight="1" x14ac:dyDescent="0.25">
      <c r="A206" s="6" t="s">
        <v>152</v>
      </c>
      <c r="B206" s="9" t="s">
        <v>625</v>
      </c>
      <c r="C206" s="9" t="s">
        <v>625</v>
      </c>
      <c r="D206" s="9">
        <v>2060</v>
      </c>
      <c r="E206" s="9">
        <v>279.99999999999989</v>
      </c>
      <c r="F206" s="9">
        <v>4059.9999999999968</v>
      </c>
      <c r="G206" s="9">
        <v>645</v>
      </c>
      <c r="H206" s="9">
        <v>467.99999999999966</v>
      </c>
      <c r="I206" s="10">
        <v>14387.999999999995</v>
      </c>
    </row>
    <row r="207" spans="1:9" ht="15" customHeight="1" x14ac:dyDescent="0.25">
      <c r="A207" s="6" t="s">
        <v>153</v>
      </c>
      <c r="B207" s="9" t="s">
        <v>625</v>
      </c>
      <c r="C207" s="9" t="s">
        <v>625</v>
      </c>
      <c r="D207" s="9" t="s">
        <v>625</v>
      </c>
      <c r="E207" s="9" t="s">
        <v>625</v>
      </c>
      <c r="F207" s="9">
        <v>1905.0000000000016</v>
      </c>
      <c r="G207" s="9">
        <v>83.000000000000114</v>
      </c>
      <c r="H207" s="9" t="s">
        <v>625</v>
      </c>
      <c r="I207" s="10" t="s">
        <v>625</v>
      </c>
    </row>
    <row r="208" spans="1:9" ht="15" customHeight="1" x14ac:dyDescent="0.25">
      <c r="A208" s="6" t="s">
        <v>154</v>
      </c>
      <c r="B208" s="9" t="s">
        <v>625</v>
      </c>
      <c r="C208" s="9" t="s">
        <v>625</v>
      </c>
      <c r="D208" s="9" t="s">
        <v>625</v>
      </c>
      <c r="E208" s="9" t="s">
        <v>625</v>
      </c>
      <c r="F208" s="9">
        <v>12515</v>
      </c>
      <c r="G208" s="9">
        <v>3428.9999999999959</v>
      </c>
      <c r="H208" s="9" t="s">
        <v>625</v>
      </c>
      <c r="I208" s="10" t="s">
        <v>625</v>
      </c>
    </row>
    <row r="209" spans="1:9" ht="21" customHeight="1" x14ac:dyDescent="0.25">
      <c r="A209" s="5" t="s">
        <v>570</v>
      </c>
      <c r="B209" s="7">
        <f t="shared" ref="B209:I209" si="28">SUM(B210:B221)</f>
        <v>413.99999999999983</v>
      </c>
      <c r="C209" s="9" t="s">
        <v>625</v>
      </c>
      <c r="D209" s="7">
        <f t="shared" si="28"/>
        <v>42303.000000000022</v>
      </c>
      <c r="E209" s="7">
        <f t="shared" si="28"/>
        <v>6000.0000000000009</v>
      </c>
      <c r="F209" s="7">
        <f t="shared" si="28"/>
        <v>31931.999999999993</v>
      </c>
      <c r="G209" s="7">
        <f t="shared" si="28"/>
        <v>3764.0000000000009</v>
      </c>
      <c r="H209" s="7">
        <f t="shared" si="28"/>
        <v>11676</v>
      </c>
      <c r="I209" s="7">
        <f t="shared" si="28"/>
        <v>2207599.9999999995</v>
      </c>
    </row>
    <row r="210" spans="1:9" ht="15" customHeight="1" x14ac:dyDescent="0.25">
      <c r="A210" s="6" t="s">
        <v>653</v>
      </c>
      <c r="B210" s="9">
        <v>105</v>
      </c>
      <c r="C210" s="9" t="s">
        <v>625</v>
      </c>
      <c r="D210" s="9" t="s">
        <v>625</v>
      </c>
      <c r="E210" s="9" t="s">
        <v>625</v>
      </c>
      <c r="F210" s="9">
        <v>333.00000000000011</v>
      </c>
      <c r="G210" s="9">
        <v>47</v>
      </c>
      <c r="H210" s="9">
        <v>100.00000000000001</v>
      </c>
      <c r="I210" s="10">
        <v>100.00000000000001</v>
      </c>
    </row>
    <row r="211" spans="1:9" ht="15" customHeight="1" x14ac:dyDescent="0.25">
      <c r="A211" s="6" t="s">
        <v>155</v>
      </c>
      <c r="B211" s="9" t="s">
        <v>625</v>
      </c>
      <c r="C211" s="9" t="s">
        <v>625</v>
      </c>
      <c r="D211" s="9" t="s">
        <v>625</v>
      </c>
      <c r="E211" s="9" t="s">
        <v>625</v>
      </c>
      <c r="F211" s="9">
        <v>331.99999999999994</v>
      </c>
      <c r="G211" s="9" t="s">
        <v>625</v>
      </c>
      <c r="H211" s="9" t="s">
        <v>625</v>
      </c>
      <c r="I211" s="10" t="s">
        <v>625</v>
      </c>
    </row>
    <row r="212" spans="1:9" ht="15" customHeight="1" x14ac:dyDescent="0.25">
      <c r="A212" s="6" t="s">
        <v>156</v>
      </c>
      <c r="B212" s="9" t="s">
        <v>625</v>
      </c>
      <c r="C212" s="9" t="s">
        <v>625</v>
      </c>
      <c r="D212" s="9" t="s">
        <v>625</v>
      </c>
      <c r="E212" s="9" t="s">
        <v>625</v>
      </c>
      <c r="F212" s="9">
        <v>2786.9999999999995</v>
      </c>
      <c r="G212" s="9">
        <v>154.00000000000009</v>
      </c>
      <c r="H212" s="9" t="s">
        <v>625</v>
      </c>
      <c r="I212" s="10" t="s">
        <v>625</v>
      </c>
    </row>
    <row r="213" spans="1:9" ht="15" customHeight="1" x14ac:dyDescent="0.25">
      <c r="A213" s="6" t="s">
        <v>157</v>
      </c>
      <c r="B213" s="9" t="s">
        <v>625</v>
      </c>
      <c r="C213" s="9" t="s">
        <v>625</v>
      </c>
      <c r="D213" s="9" t="s">
        <v>625</v>
      </c>
      <c r="E213" s="9" t="s">
        <v>625</v>
      </c>
      <c r="F213" s="9">
        <v>2971.0000000000009</v>
      </c>
      <c r="G213" s="9">
        <v>876.0000000000008</v>
      </c>
      <c r="H213" s="9" t="s">
        <v>625</v>
      </c>
      <c r="I213" s="10" t="s">
        <v>625</v>
      </c>
    </row>
    <row r="214" spans="1:9" ht="15" customHeight="1" x14ac:dyDescent="0.25">
      <c r="A214" s="6" t="s">
        <v>158</v>
      </c>
      <c r="B214" s="9">
        <v>11.999999999999995</v>
      </c>
      <c r="C214" s="9" t="s">
        <v>625</v>
      </c>
      <c r="D214" s="9">
        <v>42072.000000000022</v>
      </c>
      <c r="E214" s="9">
        <v>6000.0000000000009</v>
      </c>
      <c r="F214" s="9">
        <v>4596.9999999999982</v>
      </c>
      <c r="G214" s="9">
        <v>540.00000000000011</v>
      </c>
      <c r="H214" s="9">
        <v>576</v>
      </c>
      <c r="I214" s="10">
        <v>2196499.9999999995</v>
      </c>
    </row>
    <row r="215" spans="1:9" ht="15" customHeight="1" x14ac:dyDescent="0.25">
      <c r="A215" s="6" t="s">
        <v>58</v>
      </c>
      <c r="B215" s="9">
        <v>36.000000000000007</v>
      </c>
      <c r="C215" s="9" t="s">
        <v>625</v>
      </c>
      <c r="D215" s="9" t="s">
        <v>625</v>
      </c>
      <c r="E215" s="9" t="s">
        <v>625</v>
      </c>
      <c r="F215" s="9">
        <v>2276.9999999999995</v>
      </c>
      <c r="G215" s="9">
        <v>212.00000000000003</v>
      </c>
      <c r="H215" s="9" t="s">
        <v>625</v>
      </c>
      <c r="I215" s="10" t="s">
        <v>625</v>
      </c>
    </row>
    <row r="216" spans="1:9" ht="15" customHeight="1" x14ac:dyDescent="0.25">
      <c r="A216" s="6" t="s">
        <v>138</v>
      </c>
      <c r="B216" s="9" t="s">
        <v>625</v>
      </c>
      <c r="C216" s="9" t="s">
        <v>625</v>
      </c>
      <c r="D216" s="9" t="s">
        <v>625</v>
      </c>
      <c r="E216" s="9" t="s">
        <v>625</v>
      </c>
      <c r="F216" s="9">
        <v>2375.9999999999968</v>
      </c>
      <c r="G216" s="9">
        <v>202.00000000000003</v>
      </c>
      <c r="H216" s="9" t="s">
        <v>625</v>
      </c>
      <c r="I216" s="10" t="s">
        <v>625</v>
      </c>
    </row>
    <row r="217" spans="1:9" ht="15" customHeight="1" x14ac:dyDescent="0.25">
      <c r="A217" s="6" t="s">
        <v>159</v>
      </c>
      <c r="B217" s="9">
        <v>230.9999999999998</v>
      </c>
      <c r="C217" s="9" t="s">
        <v>625</v>
      </c>
      <c r="D217" s="9">
        <v>230.9999999999998</v>
      </c>
      <c r="E217" s="9" t="s">
        <v>625</v>
      </c>
      <c r="F217" s="9">
        <v>5727.0000000000055</v>
      </c>
      <c r="G217" s="9">
        <v>919.00000000000011</v>
      </c>
      <c r="H217" s="9">
        <v>11000</v>
      </c>
      <c r="I217" s="10">
        <v>11000</v>
      </c>
    </row>
    <row r="218" spans="1:9" ht="15" customHeight="1" x14ac:dyDescent="0.25">
      <c r="A218" s="6" t="s">
        <v>160</v>
      </c>
      <c r="B218" s="9" t="s">
        <v>625</v>
      </c>
      <c r="C218" s="9" t="s">
        <v>625</v>
      </c>
      <c r="D218" s="9" t="s">
        <v>625</v>
      </c>
      <c r="E218" s="9" t="s">
        <v>625</v>
      </c>
      <c r="F218" s="9">
        <v>1651.0000000000005</v>
      </c>
      <c r="G218" s="9">
        <v>99.999999999999915</v>
      </c>
      <c r="H218" s="9" t="s">
        <v>625</v>
      </c>
      <c r="I218" s="10" t="s">
        <v>625</v>
      </c>
    </row>
    <row r="219" spans="1:9" ht="15" customHeight="1" x14ac:dyDescent="0.25">
      <c r="A219" s="6" t="s">
        <v>161</v>
      </c>
      <c r="B219" s="9">
        <v>30.000000000000053</v>
      </c>
      <c r="C219" s="9" t="s">
        <v>625</v>
      </c>
      <c r="D219" s="9" t="s">
        <v>625</v>
      </c>
      <c r="E219" s="9" t="s">
        <v>625</v>
      </c>
      <c r="F219" s="9">
        <v>5419.9999999999918</v>
      </c>
      <c r="G219" s="9">
        <v>407.99999999999983</v>
      </c>
      <c r="H219" s="9" t="s">
        <v>625</v>
      </c>
      <c r="I219" s="10" t="s">
        <v>625</v>
      </c>
    </row>
    <row r="220" spans="1:9" ht="15" customHeight="1" x14ac:dyDescent="0.25">
      <c r="A220" s="6" t="s">
        <v>162</v>
      </c>
      <c r="B220" s="9" t="s">
        <v>625</v>
      </c>
      <c r="C220" s="9" t="s">
        <v>625</v>
      </c>
      <c r="D220" s="9" t="s">
        <v>625</v>
      </c>
      <c r="E220" s="9" t="s">
        <v>625</v>
      </c>
      <c r="F220" s="9">
        <v>1303.9999999999998</v>
      </c>
      <c r="G220" s="9">
        <v>72.000000000000057</v>
      </c>
      <c r="H220" s="9" t="s">
        <v>625</v>
      </c>
      <c r="I220" s="10" t="s">
        <v>625</v>
      </c>
    </row>
    <row r="221" spans="1:9" ht="15" customHeight="1" x14ac:dyDescent="0.25">
      <c r="A221" s="6" t="s">
        <v>163</v>
      </c>
      <c r="B221" s="9" t="s">
        <v>625</v>
      </c>
      <c r="C221" s="9" t="s">
        <v>625</v>
      </c>
      <c r="D221" s="9" t="s">
        <v>625</v>
      </c>
      <c r="E221" s="9" t="s">
        <v>625</v>
      </c>
      <c r="F221" s="9">
        <v>2156.9999999999995</v>
      </c>
      <c r="G221" s="9">
        <v>234.00000000000017</v>
      </c>
      <c r="H221" s="9" t="s">
        <v>625</v>
      </c>
      <c r="I221" s="10" t="s">
        <v>625</v>
      </c>
    </row>
    <row r="222" spans="1:9" ht="21" customHeight="1" x14ac:dyDescent="0.25">
      <c r="A222" s="5" t="s">
        <v>571</v>
      </c>
      <c r="B222" s="7">
        <f t="shared" ref="B222:I222" si="29">SUM(B223:B230)</f>
        <v>16565.000000000015</v>
      </c>
      <c r="C222" s="7">
        <f t="shared" si="29"/>
        <v>16565.000000000015</v>
      </c>
      <c r="D222" s="7">
        <f t="shared" si="29"/>
        <v>345653.00000000012</v>
      </c>
      <c r="E222" s="7">
        <f t="shared" si="29"/>
        <v>344667.00000000035</v>
      </c>
      <c r="F222" s="7">
        <f t="shared" si="29"/>
        <v>22299</v>
      </c>
      <c r="G222" s="7">
        <f t="shared" si="29"/>
        <v>3491.0000000000009</v>
      </c>
      <c r="H222" s="7">
        <f t="shared" si="29"/>
        <v>831792.00000000047</v>
      </c>
      <c r="I222" s="7">
        <f t="shared" si="29"/>
        <v>3194175.9999999977</v>
      </c>
    </row>
    <row r="223" spans="1:9" ht="15" customHeight="1" x14ac:dyDescent="0.25">
      <c r="A223" s="6" t="s">
        <v>654</v>
      </c>
      <c r="B223" s="9" t="s">
        <v>625</v>
      </c>
      <c r="C223" s="9" t="s">
        <v>625</v>
      </c>
      <c r="D223" s="9">
        <v>36</v>
      </c>
      <c r="E223" s="9" t="s">
        <v>625</v>
      </c>
      <c r="F223" s="9">
        <v>2450.0000000000005</v>
      </c>
      <c r="G223" s="9">
        <v>362.00000000000023</v>
      </c>
      <c r="H223" s="9">
        <v>431.99999999999932</v>
      </c>
      <c r="I223" s="10">
        <v>236.00000000000037</v>
      </c>
    </row>
    <row r="224" spans="1:9" ht="15" customHeight="1" x14ac:dyDescent="0.25">
      <c r="A224" s="6" t="s">
        <v>164</v>
      </c>
      <c r="B224" s="9" t="s">
        <v>625</v>
      </c>
      <c r="C224" s="9" t="s">
        <v>625</v>
      </c>
      <c r="D224" s="9" t="s">
        <v>625</v>
      </c>
      <c r="E224" s="9" t="s">
        <v>625</v>
      </c>
      <c r="F224" s="9">
        <v>2745.9999999999991</v>
      </c>
      <c r="G224" s="9">
        <v>170.00000000000017</v>
      </c>
      <c r="H224" s="9" t="s">
        <v>625</v>
      </c>
      <c r="I224" s="10" t="s">
        <v>625</v>
      </c>
    </row>
    <row r="225" spans="1:9" ht="15" customHeight="1" x14ac:dyDescent="0.25">
      <c r="A225" s="6" t="s">
        <v>165</v>
      </c>
      <c r="B225" s="9" t="s">
        <v>625</v>
      </c>
      <c r="C225" s="9" t="s">
        <v>625</v>
      </c>
      <c r="D225" s="9" t="s">
        <v>625</v>
      </c>
      <c r="E225" s="9" t="s">
        <v>625</v>
      </c>
      <c r="F225" s="9">
        <v>2447.9999999999964</v>
      </c>
      <c r="G225" s="9">
        <v>120.00000000000011</v>
      </c>
      <c r="H225" s="9" t="s">
        <v>625</v>
      </c>
      <c r="I225" s="10" t="s">
        <v>625</v>
      </c>
    </row>
    <row r="226" spans="1:9" ht="15" customHeight="1" x14ac:dyDescent="0.25">
      <c r="A226" s="6" t="s">
        <v>166</v>
      </c>
      <c r="B226" s="9" t="s">
        <v>625</v>
      </c>
      <c r="C226" s="9" t="s">
        <v>625</v>
      </c>
      <c r="D226" s="9">
        <v>2554.9999999999995</v>
      </c>
      <c r="E226" s="9">
        <v>2554.9999999999995</v>
      </c>
      <c r="F226" s="9">
        <v>3821.0000000000005</v>
      </c>
      <c r="G226" s="9">
        <v>481.00000000000023</v>
      </c>
      <c r="H226" s="9" t="s">
        <v>625</v>
      </c>
      <c r="I226" s="10">
        <v>8400.0000000000018</v>
      </c>
    </row>
    <row r="227" spans="1:9" ht="15" customHeight="1" x14ac:dyDescent="0.25">
      <c r="A227" s="6" t="s">
        <v>167</v>
      </c>
      <c r="B227" s="9">
        <v>16565.000000000015</v>
      </c>
      <c r="C227" s="9">
        <v>16565.000000000015</v>
      </c>
      <c r="D227" s="9">
        <v>325432.00000000012</v>
      </c>
      <c r="E227" s="9">
        <v>325382.00000000035</v>
      </c>
      <c r="F227" s="9">
        <v>2169.0000000000018</v>
      </c>
      <c r="G227" s="9">
        <v>257.99999999999983</v>
      </c>
      <c r="H227" s="9">
        <v>831360.00000000047</v>
      </c>
      <c r="I227" s="10">
        <v>2338699.9999999977</v>
      </c>
    </row>
    <row r="228" spans="1:9" ht="15" customHeight="1" x14ac:dyDescent="0.25">
      <c r="A228" s="6" t="s">
        <v>168</v>
      </c>
      <c r="B228" s="9" t="s">
        <v>625</v>
      </c>
      <c r="C228" s="9" t="s">
        <v>625</v>
      </c>
      <c r="D228" s="9">
        <v>15050.000000000002</v>
      </c>
      <c r="E228" s="9">
        <v>15050.000000000002</v>
      </c>
      <c r="F228" s="9">
        <v>1796.0000000000014</v>
      </c>
      <c r="G228" s="9">
        <v>108.00000000000007</v>
      </c>
      <c r="H228" s="9" t="s">
        <v>625</v>
      </c>
      <c r="I228" s="10">
        <v>745200.00000000012</v>
      </c>
    </row>
    <row r="229" spans="1:9" ht="15" customHeight="1" x14ac:dyDescent="0.25">
      <c r="A229" s="6" t="s">
        <v>169</v>
      </c>
      <c r="B229" s="9" t="s">
        <v>625</v>
      </c>
      <c r="C229" s="9" t="s">
        <v>625</v>
      </c>
      <c r="D229" s="9">
        <v>2579.9999999999986</v>
      </c>
      <c r="E229" s="9">
        <v>1680.0000000000005</v>
      </c>
      <c r="F229" s="9">
        <v>2946.9999999999995</v>
      </c>
      <c r="G229" s="9">
        <v>1560.0000000000005</v>
      </c>
      <c r="H229" s="9" t="s">
        <v>625</v>
      </c>
      <c r="I229" s="10">
        <v>101639.99999999999</v>
      </c>
    </row>
    <row r="230" spans="1:9" ht="15" customHeight="1" x14ac:dyDescent="0.25">
      <c r="A230" s="6" t="s">
        <v>170</v>
      </c>
      <c r="B230" s="9" t="s">
        <v>625</v>
      </c>
      <c r="C230" s="9" t="s">
        <v>625</v>
      </c>
      <c r="D230" s="9" t="s">
        <v>625</v>
      </c>
      <c r="E230" s="9" t="s">
        <v>625</v>
      </c>
      <c r="F230" s="9">
        <v>3921.9999999999991</v>
      </c>
      <c r="G230" s="9">
        <v>431.99999999999983</v>
      </c>
      <c r="H230" s="9" t="s">
        <v>625</v>
      </c>
      <c r="I230" s="10" t="s">
        <v>625</v>
      </c>
    </row>
    <row r="231" spans="1:9" ht="15" customHeight="1" x14ac:dyDescent="0.25">
      <c r="A231" s="5" t="s">
        <v>572</v>
      </c>
      <c r="B231" s="7">
        <f t="shared" ref="B231:I231" si="30">SUM(B232:B236)</f>
        <v>385.00000000000017</v>
      </c>
      <c r="C231" s="7">
        <f t="shared" si="30"/>
        <v>315.00000000000017</v>
      </c>
      <c r="D231" s="7">
        <f t="shared" si="30"/>
        <v>956.00000000000114</v>
      </c>
      <c r="E231" s="7">
        <f t="shared" si="30"/>
        <v>534.00000000000034</v>
      </c>
      <c r="F231" s="7">
        <f t="shared" si="30"/>
        <v>18764</v>
      </c>
      <c r="G231" s="7">
        <f t="shared" si="30"/>
        <v>4777</v>
      </c>
      <c r="H231" s="7">
        <f t="shared" si="30"/>
        <v>12879.999999999993</v>
      </c>
      <c r="I231" s="7">
        <f t="shared" si="30"/>
        <v>13479.999999999996</v>
      </c>
    </row>
    <row r="232" spans="1:9" ht="15" customHeight="1" x14ac:dyDescent="0.25">
      <c r="A232" s="6" t="s">
        <v>655</v>
      </c>
      <c r="B232" s="9">
        <v>69.999999999999986</v>
      </c>
      <c r="C232" s="9" t="s">
        <v>625</v>
      </c>
      <c r="D232" s="9">
        <v>290.00000000000102</v>
      </c>
      <c r="E232" s="9">
        <v>84.000000000000199</v>
      </c>
      <c r="F232" s="9">
        <v>8727</v>
      </c>
      <c r="G232" s="9">
        <v>878.00000000000034</v>
      </c>
      <c r="H232" s="9">
        <v>2879.9999999999964</v>
      </c>
      <c r="I232" s="10">
        <v>480.00000000000051</v>
      </c>
    </row>
    <row r="233" spans="1:9" ht="15" customHeight="1" x14ac:dyDescent="0.25">
      <c r="A233" s="6" t="s">
        <v>171</v>
      </c>
      <c r="B233" s="9" t="s">
        <v>625</v>
      </c>
      <c r="C233" s="9" t="s">
        <v>625</v>
      </c>
      <c r="D233" s="9">
        <v>175.00000000000003</v>
      </c>
      <c r="E233" s="9" t="s">
        <v>625</v>
      </c>
      <c r="F233" s="9">
        <v>3067.9999999999986</v>
      </c>
      <c r="G233" s="9">
        <v>1722.0000000000002</v>
      </c>
      <c r="H233" s="9" t="s">
        <v>625</v>
      </c>
      <c r="I233" s="10" t="s">
        <v>625</v>
      </c>
    </row>
    <row r="234" spans="1:9" ht="15" customHeight="1" x14ac:dyDescent="0.25">
      <c r="A234" s="6" t="s">
        <v>172</v>
      </c>
      <c r="B234" s="9" t="s">
        <v>625</v>
      </c>
      <c r="C234" s="9" t="s">
        <v>625</v>
      </c>
      <c r="D234" s="9" t="s">
        <v>625</v>
      </c>
      <c r="E234" s="9" t="s">
        <v>625</v>
      </c>
      <c r="F234" s="9">
        <v>1190.0000000000002</v>
      </c>
      <c r="G234" s="9">
        <v>85</v>
      </c>
      <c r="H234" s="9" t="s">
        <v>625</v>
      </c>
      <c r="I234" s="10" t="s">
        <v>625</v>
      </c>
    </row>
    <row r="235" spans="1:9" ht="15" customHeight="1" x14ac:dyDescent="0.25">
      <c r="A235" s="6" t="s">
        <v>173</v>
      </c>
      <c r="B235" s="9">
        <v>315.00000000000017</v>
      </c>
      <c r="C235" s="9">
        <v>315.00000000000017</v>
      </c>
      <c r="D235" s="9">
        <v>450.00000000000011</v>
      </c>
      <c r="E235" s="9">
        <v>450.00000000000011</v>
      </c>
      <c r="F235" s="9">
        <v>2936</v>
      </c>
      <c r="G235" s="9">
        <v>1943.9999999999993</v>
      </c>
      <c r="H235" s="9">
        <v>9999.9999999999964</v>
      </c>
      <c r="I235" s="10">
        <v>9999.9999999999964</v>
      </c>
    </row>
    <row r="236" spans="1:9" ht="15" customHeight="1" x14ac:dyDescent="0.25">
      <c r="A236" s="6" t="s">
        <v>174</v>
      </c>
      <c r="B236" s="9" t="s">
        <v>625</v>
      </c>
      <c r="C236" s="9" t="s">
        <v>625</v>
      </c>
      <c r="D236" s="9">
        <v>40.999999999999972</v>
      </c>
      <c r="E236" s="9" t="s">
        <v>625</v>
      </c>
      <c r="F236" s="9">
        <v>2843.0000000000014</v>
      </c>
      <c r="G236" s="9">
        <v>148.00000000000011</v>
      </c>
      <c r="H236" s="9" t="s">
        <v>625</v>
      </c>
      <c r="I236" s="10">
        <v>3000.0000000000009</v>
      </c>
    </row>
    <row r="237" spans="1:9" ht="21" customHeight="1" x14ac:dyDescent="0.25">
      <c r="A237" s="5" t="s">
        <v>573</v>
      </c>
      <c r="B237" s="9" t="s">
        <v>625</v>
      </c>
      <c r="C237" s="9" t="s">
        <v>625</v>
      </c>
      <c r="D237" s="9" t="s">
        <v>625</v>
      </c>
      <c r="E237" s="9" t="s">
        <v>625</v>
      </c>
      <c r="F237" s="7">
        <f t="shared" ref="F237:G237" si="31">SUM(F238:F242)</f>
        <v>3392.9999999999991</v>
      </c>
      <c r="G237" s="7">
        <f t="shared" si="31"/>
        <v>333</v>
      </c>
      <c r="H237" s="9" t="s">
        <v>625</v>
      </c>
      <c r="I237" s="10" t="s">
        <v>625</v>
      </c>
    </row>
    <row r="238" spans="1:9" ht="15" customHeight="1" x14ac:dyDescent="0.25">
      <c r="A238" s="6" t="s">
        <v>656</v>
      </c>
      <c r="B238" s="9" t="s">
        <v>625</v>
      </c>
      <c r="C238" s="9" t="s">
        <v>625</v>
      </c>
      <c r="D238" s="9" t="s">
        <v>625</v>
      </c>
      <c r="E238" s="9" t="s">
        <v>625</v>
      </c>
      <c r="F238" s="9">
        <v>329.99999999999994</v>
      </c>
      <c r="G238" s="9">
        <v>72</v>
      </c>
      <c r="H238" s="9" t="s">
        <v>625</v>
      </c>
      <c r="I238" s="10" t="s">
        <v>625</v>
      </c>
    </row>
    <row r="239" spans="1:9" ht="15" customHeight="1" x14ac:dyDescent="0.25">
      <c r="A239" s="6" t="s">
        <v>175</v>
      </c>
      <c r="B239" s="9" t="s">
        <v>625</v>
      </c>
      <c r="C239" s="9" t="s">
        <v>625</v>
      </c>
      <c r="D239" s="9" t="s">
        <v>625</v>
      </c>
      <c r="E239" s="9" t="s">
        <v>625</v>
      </c>
      <c r="F239" s="9">
        <v>971.00000000000011</v>
      </c>
      <c r="G239" s="9">
        <v>63.000000000000007</v>
      </c>
      <c r="H239" s="9" t="s">
        <v>625</v>
      </c>
      <c r="I239" s="10" t="s">
        <v>625</v>
      </c>
    </row>
    <row r="240" spans="1:9" ht="15" customHeight="1" x14ac:dyDescent="0.25">
      <c r="A240" s="6" t="s">
        <v>176</v>
      </c>
      <c r="B240" s="9" t="s">
        <v>625</v>
      </c>
      <c r="C240" s="9" t="s">
        <v>625</v>
      </c>
      <c r="D240" s="9" t="s">
        <v>625</v>
      </c>
      <c r="E240" s="9" t="s">
        <v>625</v>
      </c>
      <c r="F240" s="9">
        <v>1333.9999999999991</v>
      </c>
      <c r="G240" s="9">
        <v>186.00000000000003</v>
      </c>
      <c r="H240" s="9" t="s">
        <v>625</v>
      </c>
      <c r="I240" s="10" t="s">
        <v>625</v>
      </c>
    </row>
    <row r="241" spans="1:9" ht="15" customHeight="1" x14ac:dyDescent="0.25">
      <c r="A241" s="6" t="s">
        <v>177</v>
      </c>
      <c r="B241" s="9" t="s">
        <v>625</v>
      </c>
      <c r="C241" s="9" t="s">
        <v>625</v>
      </c>
      <c r="D241" s="9" t="s">
        <v>625</v>
      </c>
      <c r="E241" s="9" t="s">
        <v>625</v>
      </c>
      <c r="F241" s="9">
        <v>99.000000000000057</v>
      </c>
      <c r="G241" s="9" t="s">
        <v>625</v>
      </c>
      <c r="H241" s="9" t="s">
        <v>625</v>
      </c>
      <c r="I241" s="10" t="s">
        <v>625</v>
      </c>
    </row>
    <row r="242" spans="1:9" ht="15" customHeight="1" x14ac:dyDescent="0.25">
      <c r="A242" s="6" t="s">
        <v>178</v>
      </c>
      <c r="B242" s="9" t="s">
        <v>625</v>
      </c>
      <c r="C242" s="9" t="s">
        <v>625</v>
      </c>
      <c r="D242" s="9" t="s">
        <v>625</v>
      </c>
      <c r="E242" s="9" t="s">
        <v>625</v>
      </c>
      <c r="F242" s="9">
        <v>659</v>
      </c>
      <c r="G242" s="9">
        <v>12.000000000000002</v>
      </c>
      <c r="H242" s="9" t="s">
        <v>625</v>
      </c>
      <c r="I242" s="10" t="s">
        <v>625</v>
      </c>
    </row>
    <row r="243" spans="1:9" ht="21" customHeight="1" x14ac:dyDescent="0.25">
      <c r="A243" s="5" t="s">
        <v>574</v>
      </c>
      <c r="B243" s="9" t="s">
        <v>625</v>
      </c>
      <c r="C243" s="9" t="s">
        <v>625</v>
      </c>
      <c r="D243" s="7">
        <f t="shared" ref="D243:I243" si="32">SUM(D244:D251)</f>
        <v>1215.0000000000007</v>
      </c>
      <c r="E243" s="7">
        <f t="shared" si="32"/>
        <v>900.00000000000057</v>
      </c>
      <c r="F243" s="7">
        <f t="shared" si="32"/>
        <v>45045</v>
      </c>
      <c r="G243" s="7">
        <f t="shared" si="32"/>
        <v>9126.9999999999964</v>
      </c>
      <c r="H243" s="7">
        <f t="shared" si="32"/>
        <v>8500.0000000000018</v>
      </c>
      <c r="I243" s="7">
        <f t="shared" si="32"/>
        <v>3780</v>
      </c>
    </row>
    <row r="244" spans="1:9" ht="15" customHeight="1" x14ac:dyDescent="0.25">
      <c r="A244" s="6" t="s">
        <v>657</v>
      </c>
      <c r="B244" s="9" t="s">
        <v>625</v>
      </c>
      <c r="C244" s="9" t="s">
        <v>625</v>
      </c>
      <c r="D244" s="9">
        <v>900.00000000000057</v>
      </c>
      <c r="E244" s="9">
        <v>900.00000000000057</v>
      </c>
      <c r="F244" s="9">
        <v>7243.0000000000064</v>
      </c>
      <c r="G244" s="9">
        <v>536.99999999999886</v>
      </c>
      <c r="H244" s="9">
        <v>8500.0000000000018</v>
      </c>
      <c r="I244" s="10" t="s">
        <v>625</v>
      </c>
    </row>
    <row r="245" spans="1:9" ht="15" customHeight="1" x14ac:dyDescent="0.25">
      <c r="A245" s="6" t="s">
        <v>179</v>
      </c>
      <c r="B245" s="9" t="s">
        <v>625</v>
      </c>
      <c r="C245" s="9" t="s">
        <v>625</v>
      </c>
      <c r="D245" s="9" t="s">
        <v>625</v>
      </c>
      <c r="E245" s="9" t="s">
        <v>625</v>
      </c>
      <c r="F245" s="9">
        <v>3249.9999999999977</v>
      </c>
      <c r="G245" s="9">
        <v>545.99999999999966</v>
      </c>
      <c r="H245" s="9" t="s">
        <v>625</v>
      </c>
      <c r="I245" s="10" t="s">
        <v>625</v>
      </c>
    </row>
    <row r="246" spans="1:9" ht="15" customHeight="1" x14ac:dyDescent="0.25">
      <c r="A246" s="6" t="s">
        <v>180</v>
      </c>
      <c r="B246" s="9" t="s">
        <v>625</v>
      </c>
      <c r="C246" s="9" t="s">
        <v>625</v>
      </c>
      <c r="D246" s="9" t="s">
        <v>625</v>
      </c>
      <c r="E246" s="9" t="s">
        <v>625</v>
      </c>
      <c r="F246" s="9">
        <v>5325.9999999999918</v>
      </c>
      <c r="G246" s="9">
        <v>1265.0000000000007</v>
      </c>
      <c r="H246" s="9" t="s">
        <v>625</v>
      </c>
      <c r="I246" s="10" t="s">
        <v>625</v>
      </c>
    </row>
    <row r="247" spans="1:9" ht="15" customHeight="1" x14ac:dyDescent="0.25">
      <c r="A247" s="6" t="s">
        <v>181</v>
      </c>
      <c r="B247" s="9" t="s">
        <v>625</v>
      </c>
      <c r="C247" s="9" t="s">
        <v>625</v>
      </c>
      <c r="D247" s="9">
        <v>315.00000000000011</v>
      </c>
      <c r="E247" s="9" t="s">
        <v>625</v>
      </c>
      <c r="F247" s="9">
        <v>6236.0000000000009</v>
      </c>
      <c r="G247" s="9">
        <v>1784.9999999999991</v>
      </c>
      <c r="H247" s="9" t="s">
        <v>625</v>
      </c>
      <c r="I247" s="10">
        <v>3780</v>
      </c>
    </row>
    <row r="248" spans="1:9" ht="15" customHeight="1" x14ac:dyDescent="0.25">
      <c r="A248" s="6" t="s">
        <v>182</v>
      </c>
      <c r="B248" s="9" t="s">
        <v>625</v>
      </c>
      <c r="C248" s="9" t="s">
        <v>625</v>
      </c>
      <c r="D248" s="9" t="s">
        <v>625</v>
      </c>
      <c r="E248" s="9" t="s">
        <v>625</v>
      </c>
      <c r="F248" s="9">
        <v>10756</v>
      </c>
      <c r="G248" s="9">
        <v>3935.9999999999973</v>
      </c>
      <c r="H248" s="9" t="s">
        <v>625</v>
      </c>
      <c r="I248" s="10" t="s">
        <v>625</v>
      </c>
    </row>
    <row r="249" spans="1:9" ht="15" customHeight="1" x14ac:dyDescent="0.25">
      <c r="A249" s="6" t="s">
        <v>183</v>
      </c>
      <c r="B249" s="9" t="s">
        <v>625</v>
      </c>
      <c r="C249" s="9" t="s">
        <v>625</v>
      </c>
      <c r="D249" s="9" t="s">
        <v>625</v>
      </c>
      <c r="E249" s="9" t="s">
        <v>625</v>
      </c>
      <c r="F249" s="9">
        <v>6155.0000000000009</v>
      </c>
      <c r="G249" s="9">
        <v>450.00000000000028</v>
      </c>
      <c r="H249" s="9" t="s">
        <v>625</v>
      </c>
      <c r="I249" s="10" t="s">
        <v>625</v>
      </c>
    </row>
    <row r="250" spans="1:9" ht="15" customHeight="1" x14ac:dyDescent="0.25">
      <c r="A250" s="6" t="s">
        <v>184</v>
      </c>
      <c r="B250" s="9" t="s">
        <v>625</v>
      </c>
      <c r="C250" s="9" t="s">
        <v>625</v>
      </c>
      <c r="D250" s="9" t="s">
        <v>625</v>
      </c>
      <c r="E250" s="9" t="s">
        <v>625</v>
      </c>
      <c r="F250" s="9">
        <v>4041.0000000000027</v>
      </c>
      <c r="G250" s="9">
        <v>301.99999999999983</v>
      </c>
      <c r="H250" s="9" t="s">
        <v>625</v>
      </c>
      <c r="I250" s="10" t="s">
        <v>625</v>
      </c>
    </row>
    <row r="251" spans="1:9" ht="15" customHeight="1" x14ac:dyDescent="0.25">
      <c r="A251" s="6" t="s">
        <v>185</v>
      </c>
      <c r="B251" s="9" t="s">
        <v>625</v>
      </c>
      <c r="C251" s="9" t="s">
        <v>625</v>
      </c>
      <c r="D251" s="9" t="s">
        <v>625</v>
      </c>
      <c r="E251" s="9" t="s">
        <v>625</v>
      </c>
      <c r="F251" s="9">
        <v>2037.9999999999991</v>
      </c>
      <c r="G251" s="9">
        <v>306.00000000000006</v>
      </c>
      <c r="H251" s="9" t="s">
        <v>625</v>
      </c>
      <c r="I251" s="10" t="s">
        <v>625</v>
      </c>
    </row>
    <row r="252" spans="1:9" ht="21" customHeight="1" x14ac:dyDescent="0.25">
      <c r="A252" s="5" t="s">
        <v>188</v>
      </c>
      <c r="B252" s="9" t="s">
        <v>625</v>
      </c>
      <c r="C252" s="9" t="s">
        <v>625</v>
      </c>
      <c r="D252" s="7">
        <f t="shared" ref="D252:I252" si="33">SUM(D253:D257)</f>
        <v>1410.0000000000009</v>
      </c>
      <c r="E252" s="7">
        <f t="shared" si="33"/>
        <v>900</v>
      </c>
      <c r="F252" s="7">
        <f t="shared" si="33"/>
        <v>5251</v>
      </c>
      <c r="G252" s="7">
        <f t="shared" si="33"/>
        <v>562</v>
      </c>
      <c r="H252" s="7">
        <f t="shared" si="33"/>
        <v>750.00000000000023</v>
      </c>
      <c r="I252" s="7">
        <f t="shared" si="33"/>
        <v>60340</v>
      </c>
    </row>
    <row r="253" spans="1:9" ht="15" customHeight="1" x14ac:dyDescent="0.25">
      <c r="A253" s="6" t="s">
        <v>658</v>
      </c>
      <c r="B253" s="9" t="s">
        <v>625</v>
      </c>
      <c r="C253" s="9" t="s">
        <v>625</v>
      </c>
      <c r="D253" s="9">
        <v>185.00000000000006</v>
      </c>
      <c r="E253" s="9" t="s">
        <v>625</v>
      </c>
      <c r="F253" s="9">
        <v>1683.9999999999989</v>
      </c>
      <c r="G253" s="9">
        <v>250.00000000000011</v>
      </c>
      <c r="H253" s="9">
        <v>740.00000000000023</v>
      </c>
      <c r="I253" s="10">
        <v>740.00000000000023</v>
      </c>
    </row>
    <row r="254" spans="1:9" ht="15" customHeight="1" x14ac:dyDescent="0.25">
      <c r="A254" s="6" t="s">
        <v>186</v>
      </c>
      <c r="B254" s="9" t="s">
        <v>625</v>
      </c>
      <c r="C254" s="9" t="s">
        <v>625</v>
      </c>
      <c r="D254" s="9">
        <v>25</v>
      </c>
      <c r="E254" s="9" t="s">
        <v>625</v>
      </c>
      <c r="F254" s="9">
        <v>285.99999999999989</v>
      </c>
      <c r="G254" s="9" t="s">
        <v>625</v>
      </c>
      <c r="H254" s="9">
        <v>9.9999999999999911</v>
      </c>
      <c r="I254" s="10">
        <v>2000.000000000002</v>
      </c>
    </row>
    <row r="255" spans="1:9" ht="15" customHeight="1" x14ac:dyDescent="0.25">
      <c r="A255" s="6" t="s">
        <v>187</v>
      </c>
      <c r="B255" s="9" t="s">
        <v>625</v>
      </c>
      <c r="C255" s="9" t="s">
        <v>625</v>
      </c>
      <c r="D255" s="9" t="s">
        <v>625</v>
      </c>
      <c r="E255" s="9" t="s">
        <v>625</v>
      </c>
      <c r="F255" s="9">
        <v>1542.9999999999998</v>
      </c>
      <c r="G255" s="9">
        <v>263.99999999999994</v>
      </c>
      <c r="H255" s="9" t="s">
        <v>625</v>
      </c>
      <c r="I255" s="10" t="s">
        <v>625</v>
      </c>
    </row>
    <row r="256" spans="1:9" ht="15" customHeight="1" x14ac:dyDescent="0.25">
      <c r="A256" s="6" t="s">
        <v>188</v>
      </c>
      <c r="B256" s="9" t="s">
        <v>625</v>
      </c>
      <c r="C256" s="9" t="s">
        <v>625</v>
      </c>
      <c r="D256" s="9">
        <v>1200.0000000000009</v>
      </c>
      <c r="E256" s="9">
        <v>900</v>
      </c>
      <c r="F256" s="9">
        <v>1273.0000000000023</v>
      </c>
      <c r="G256" s="9">
        <v>48.000000000000007</v>
      </c>
      <c r="H256" s="9" t="s">
        <v>625</v>
      </c>
      <c r="I256" s="10">
        <v>57600</v>
      </c>
    </row>
    <row r="257" spans="1:9" ht="15" customHeight="1" x14ac:dyDescent="0.25">
      <c r="A257" s="6" t="s">
        <v>183</v>
      </c>
      <c r="B257" s="9" t="s">
        <v>625</v>
      </c>
      <c r="C257" s="9" t="s">
        <v>625</v>
      </c>
      <c r="D257" s="9" t="s">
        <v>625</v>
      </c>
      <c r="E257" s="9" t="s">
        <v>625</v>
      </c>
      <c r="F257" s="9">
        <v>464.99999999999989</v>
      </c>
      <c r="G257" s="9" t="s">
        <v>625</v>
      </c>
      <c r="H257" s="9" t="s">
        <v>625</v>
      </c>
      <c r="I257" s="10" t="s">
        <v>625</v>
      </c>
    </row>
    <row r="258" spans="1:9" ht="21" customHeight="1" x14ac:dyDescent="0.25">
      <c r="A258" s="5" t="s">
        <v>191</v>
      </c>
      <c r="B258" s="7">
        <f t="shared" ref="B258:I258" si="34">SUM(B259:B263)</f>
        <v>98.000000000000028</v>
      </c>
      <c r="C258" s="9" t="s">
        <v>625</v>
      </c>
      <c r="D258" s="7">
        <f t="shared" si="34"/>
        <v>1474</v>
      </c>
      <c r="E258" s="7">
        <f t="shared" si="34"/>
        <v>889.99999999999977</v>
      </c>
      <c r="F258" s="7">
        <f t="shared" si="34"/>
        <v>7035.0000000000064</v>
      </c>
      <c r="G258" s="7">
        <f t="shared" si="34"/>
        <v>208</v>
      </c>
      <c r="H258" s="7">
        <f t="shared" si="34"/>
        <v>1250</v>
      </c>
      <c r="I258" s="7">
        <f t="shared" si="34"/>
        <v>6126</v>
      </c>
    </row>
    <row r="259" spans="1:9" ht="15" customHeight="1" x14ac:dyDescent="0.25">
      <c r="A259" s="6" t="s">
        <v>659</v>
      </c>
      <c r="B259" s="9" t="s">
        <v>625</v>
      </c>
      <c r="C259" s="9" t="s">
        <v>625</v>
      </c>
      <c r="D259" s="9">
        <v>24.000000000000018</v>
      </c>
      <c r="E259" s="9" t="s">
        <v>625</v>
      </c>
      <c r="F259" s="9">
        <v>708.00000000000034</v>
      </c>
      <c r="G259" s="9">
        <v>22.000000000000025</v>
      </c>
      <c r="H259" s="9" t="s">
        <v>625</v>
      </c>
      <c r="I259" s="10">
        <v>60.000000000000014</v>
      </c>
    </row>
    <row r="260" spans="1:9" ht="15" customHeight="1" x14ac:dyDescent="0.25">
      <c r="A260" s="6" t="s">
        <v>189</v>
      </c>
      <c r="B260" s="9">
        <v>98.000000000000028</v>
      </c>
      <c r="C260" s="9" t="s">
        <v>625</v>
      </c>
      <c r="D260" s="9">
        <v>490.00000000000017</v>
      </c>
      <c r="E260" s="9" t="s">
        <v>625</v>
      </c>
      <c r="F260" s="9">
        <v>489.00000000000006</v>
      </c>
      <c r="G260" s="9" t="s">
        <v>625</v>
      </c>
      <c r="H260" s="9">
        <v>30.000000000000011</v>
      </c>
      <c r="I260" s="10">
        <v>1825.0000000000002</v>
      </c>
    </row>
    <row r="261" spans="1:9" ht="15" customHeight="1" x14ac:dyDescent="0.25">
      <c r="A261" s="6" t="s">
        <v>190</v>
      </c>
      <c r="B261" s="9" t="s">
        <v>625</v>
      </c>
      <c r="C261" s="9" t="s">
        <v>625</v>
      </c>
      <c r="D261" s="9">
        <v>15.000000000000012</v>
      </c>
      <c r="E261" s="9" t="s">
        <v>625</v>
      </c>
      <c r="F261" s="9">
        <v>2381.0000000000027</v>
      </c>
      <c r="G261" s="9">
        <v>138.99999999999994</v>
      </c>
      <c r="H261" s="9">
        <v>1200</v>
      </c>
      <c r="I261" s="10">
        <v>799.99999999999932</v>
      </c>
    </row>
    <row r="262" spans="1:9" ht="15" customHeight="1" x14ac:dyDescent="0.25">
      <c r="A262" s="6" t="s">
        <v>96</v>
      </c>
      <c r="B262" s="9" t="s">
        <v>625</v>
      </c>
      <c r="C262" s="9" t="s">
        <v>625</v>
      </c>
      <c r="D262" s="9">
        <v>42.000000000000007</v>
      </c>
      <c r="E262" s="9" t="s">
        <v>625</v>
      </c>
      <c r="F262" s="9">
        <v>1374.0000000000005</v>
      </c>
      <c r="G262" s="9">
        <v>9.9999999999999982</v>
      </c>
      <c r="H262" s="9" t="s">
        <v>625</v>
      </c>
      <c r="I262" s="10">
        <v>1890.0000000000002</v>
      </c>
    </row>
    <row r="263" spans="1:9" ht="15" customHeight="1" x14ac:dyDescent="0.25">
      <c r="A263" s="6" t="s">
        <v>191</v>
      </c>
      <c r="B263" s="9" t="s">
        <v>625</v>
      </c>
      <c r="C263" s="9" t="s">
        <v>625</v>
      </c>
      <c r="D263" s="9">
        <v>902.99999999999989</v>
      </c>
      <c r="E263" s="9">
        <v>889.99999999999977</v>
      </c>
      <c r="F263" s="9">
        <v>2083.0000000000027</v>
      </c>
      <c r="G263" s="9">
        <v>37.000000000000014</v>
      </c>
      <c r="H263" s="9">
        <v>20.000000000000011</v>
      </c>
      <c r="I263" s="10">
        <v>1551</v>
      </c>
    </row>
    <row r="264" spans="1:9" ht="21" customHeight="1" x14ac:dyDescent="0.25">
      <c r="A264" s="5" t="s">
        <v>575</v>
      </c>
      <c r="B264" s="9" t="s">
        <v>625</v>
      </c>
      <c r="C264" s="9" t="s">
        <v>625</v>
      </c>
      <c r="D264" s="7">
        <f t="shared" ref="D264:I264" si="35">SUM(D265:D273)</f>
        <v>1078.9999999999995</v>
      </c>
      <c r="E264" s="7">
        <f t="shared" si="35"/>
        <v>269.99999999999989</v>
      </c>
      <c r="F264" s="7">
        <f t="shared" si="35"/>
        <v>19941.000000000007</v>
      </c>
      <c r="G264" s="7">
        <f t="shared" si="35"/>
        <v>611</v>
      </c>
      <c r="H264" s="7">
        <f t="shared" si="35"/>
        <v>5865.0000000000018</v>
      </c>
      <c r="I264" s="7">
        <f t="shared" si="35"/>
        <v>70328.000000000015</v>
      </c>
    </row>
    <row r="265" spans="1:9" ht="15" customHeight="1" x14ac:dyDescent="0.25">
      <c r="A265" s="6" t="s">
        <v>660</v>
      </c>
      <c r="B265" s="9" t="s">
        <v>625</v>
      </c>
      <c r="C265" s="9" t="s">
        <v>625</v>
      </c>
      <c r="D265" s="9">
        <v>419.99999999999955</v>
      </c>
      <c r="E265" s="9">
        <v>179.99999999999989</v>
      </c>
      <c r="F265" s="9">
        <v>2141</v>
      </c>
      <c r="G265" s="9">
        <v>282</v>
      </c>
      <c r="H265" s="9" t="s">
        <v>625</v>
      </c>
      <c r="I265" s="10">
        <v>43680.000000000015</v>
      </c>
    </row>
    <row r="266" spans="1:9" ht="15" customHeight="1" x14ac:dyDescent="0.25">
      <c r="A266" s="6" t="s">
        <v>192</v>
      </c>
      <c r="B266" s="9" t="s">
        <v>625</v>
      </c>
      <c r="C266" s="9" t="s">
        <v>625</v>
      </c>
      <c r="D266" s="9">
        <v>150.00000000000009</v>
      </c>
      <c r="E266" s="9" t="s">
        <v>625</v>
      </c>
      <c r="F266" s="9">
        <v>1548</v>
      </c>
      <c r="G266" s="9" t="s">
        <v>625</v>
      </c>
      <c r="H266" s="9" t="s">
        <v>625</v>
      </c>
      <c r="I266" s="10" t="s">
        <v>625</v>
      </c>
    </row>
    <row r="267" spans="1:9" ht="15" customHeight="1" x14ac:dyDescent="0.25">
      <c r="A267" s="6" t="s">
        <v>193</v>
      </c>
      <c r="B267" s="9" t="s">
        <v>625</v>
      </c>
      <c r="C267" s="9" t="s">
        <v>625</v>
      </c>
      <c r="D267" s="9" t="s">
        <v>625</v>
      </c>
      <c r="E267" s="9" t="s">
        <v>625</v>
      </c>
      <c r="F267" s="9">
        <v>4769</v>
      </c>
      <c r="G267" s="9">
        <v>60.000000000000064</v>
      </c>
      <c r="H267" s="9" t="s">
        <v>625</v>
      </c>
      <c r="I267" s="10" t="s">
        <v>625</v>
      </c>
    </row>
    <row r="268" spans="1:9" ht="15" customHeight="1" x14ac:dyDescent="0.25">
      <c r="A268" s="6" t="s">
        <v>38</v>
      </c>
      <c r="B268" s="9" t="s">
        <v>625</v>
      </c>
      <c r="C268" s="9" t="s">
        <v>625</v>
      </c>
      <c r="D268" s="9">
        <v>113.00000000000001</v>
      </c>
      <c r="E268" s="9" t="s">
        <v>625</v>
      </c>
      <c r="F268" s="9">
        <v>5082.0000000000027</v>
      </c>
      <c r="G268" s="9">
        <v>0.999999999999999</v>
      </c>
      <c r="H268" s="9">
        <v>300.00000000000063</v>
      </c>
      <c r="I268" s="10">
        <v>600.00000000000045</v>
      </c>
    </row>
    <row r="269" spans="1:9" ht="15" customHeight="1" x14ac:dyDescent="0.25">
      <c r="A269" s="6" t="s">
        <v>194</v>
      </c>
      <c r="B269" s="9" t="s">
        <v>625</v>
      </c>
      <c r="C269" s="9" t="s">
        <v>625</v>
      </c>
      <c r="D269" s="9">
        <v>199</v>
      </c>
      <c r="E269" s="9">
        <v>89.999999999999986</v>
      </c>
      <c r="F269" s="9">
        <v>1583</v>
      </c>
      <c r="G269" s="9" t="s">
        <v>625</v>
      </c>
      <c r="H269" s="9" t="s">
        <v>625</v>
      </c>
      <c r="I269" s="10">
        <v>5627.9999999999982</v>
      </c>
    </row>
    <row r="270" spans="1:9" ht="15" customHeight="1" x14ac:dyDescent="0.25">
      <c r="A270" s="6" t="s">
        <v>195</v>
      </c>
      <c r="B270" s="9" t="s">
        <v>625</v>
      </c>
      <c r="C270" s="9" t="s">
        <v>625</v>
      </c>
      <c r="D270" s="9" t="s">
        <v>625</v>
      </c>
      <c r="E270" s="9" t="s">
        <v>625</v>
      </c>
      <c r="F270" s="9">
        <v>1290.9999999999998</v>
      </c>
      <c r="G270" s="9">
        <v>8.0000000000000018</v>
      </c>
      <c r="H270" s="9" t="s">
        <v>625</v>
      </c>
      <c r="I270" s="10" t="s">
        <v>625</v>
      </c>
    </row>
    <row r="271" spans="1:9" ht="15" customHeight="1" x14ac:dyDescent="0.25">
      <c r="A271" s="6" t="s">
        <v>196</v>
      </c>
      <c r="B271" s="9" t="s">
        <v>625</v>
      </c>
      <c r="C271" s="9" t="s">
        <v>625</v>
      </c>
      <c r="D271" s="9">
        <v>61.999999999999993</v>
      </c>
      <c r="E271" s="9" t="s">
        <v>625</v>
      </c>
      <c r="F271" s="9">
        <v>265.00000000000006</v>
      </c>
      <c r="G271" s="9" t="s">
        <v>625</v>
      </c>
      <c r="H271" s="9">
        <v>15.000000000000002</v>
      </c>
      <c r="I271" s="10" t="s">
        <v>625</v>
      </c>
    </row>
    <row r="272" spans="1:9" ht="15" customHeight="1" x14ac:dyDescent="0.25">
      <c r="A272" s="6" t="s">
        <v>197</v>
      </c>
      <c r="B272" s="9" t="s">
        <v>625</v>
      </c>
      <c r="C272" s="9" t="s">
        <v>625</v>
      </c>
      <c r="D272" s="9">
        <v>134.99999999999997</v>
      </c>
      <c r="E272" s="9" t="s">
        <v>625</v>
      </c>
      <c r="F272" s="9">
        <v>963</v>
      </c>
      <c r="G272" s="9">
        <v>212.00000000000006</v>
      </c>
      <c r="H272" s="9">
        <v>5550.0000000000009</v>
      </c>
      <c r="I272" s="10">
        <v>20420</v>
      </c>
    </row>
    <row r="273" spans="1:9" ht="15" customHeight="1" x14ac:dyDescent="0.25">
      <c r="A273" s="6" t="s">
        <v>198</v>
      </c>
      <c r="B273" s="9" t="s">
        <v>625</v>
      </c>
      <c r="C273" s="9" t="s">
        <v>625</v>
      </c>
      <c r="D273" s="9" t="s">
        <v>625</v>
      </c>
      <c r="E273" s="9" t="s">
        <v>625</v>
      </c>
      <c r="F273" s="9">
        <v>2299.0000000000018</v>
      </c>
      <c r="G273" s="9">
        <v>47.999999999999943</v>
      </c>
      <c r="H273" s="9" t="s">
        <v>625</v>
      </c>
      <c r="I273" s="10" t="s">
        <v>625</v>
      </c>
    </row>
    <row r="274" spans="1:9" ht="21" customHeight="1" x14ac:dyDescent="0.25">
      <c r="A274" s="5" t="s">
        <v>576</v>
      </c>
      <c r="B274" s="9" t="s">
        <v>625</v>
      </c>
      <c r="C274" s="9" t="s">
        <v>625</v>
      </c>
      <c r="D274" s="7">
        <f t="shared" ref="D274:I274" si="36">SUM(D275:D279)</f>
        <v>1259.9999999999993</v>
      </c>
      <c r="E274" s="7">
        <f t="shared" si="36"/>
        <v>1089.9999999999995</v>
      </c>
      <c r="F274" s="7">
        <f t="shared" si="36"/>
        <v>8448.0000000000018</v>
      </c>
      <c r="G274" s="7">
        <f t="shared" si="36"/>
        <v>1886.9999999999991</v>
      </c>
      <c r="H274" s="7">
        <f t="shared" si="36"/>
        <v>4850.0000000000027</v>
      </c>
      <c r="I274" s="7">
        <f t="shared" si="36"/>
        <v>5600.0000000000036</v>
      </c>
    </row>
    <row r="275" spans="1:9" ht="15" customHeight="1" x14ac:dyDescent="0.25">
      <c r="A275" s="6" t="s">
        <v>199</v>
      </c>
      <c r="B275" s="9" t="s">
        <v>625</v>
      </c>
      <c r="C275" s="9" t="s">
        <v>625</v>
      </c>
      <c r="D275" s="9">
        <v>120.00000000000006</v>
      </c>
      <c r="E275" s="9" t="s">
        <v>625</v>
      </c>
      <c r="F275" s="9">
        <v>3420.0000000000032</v>
      </c>
      <c r="G275" s="9">
        <v>1005.9999999999991</v>
      </c>
      <c r="H275" s="9" t="s">
        <v>625</v>
      </c>
      <c r="I275" s="10" t="s">
        <v>625</v>
      </c>
    </row>
    <row r="276" spans="1:9" ht="15" customHeight="1" x14ac:dyDescent="0.25">
      <c r="A276" s="6" t="s">
        <v>200</v>
      </c>
      <c r="B276" s="9" t="s">
        <v>625</v>
      </c>
      <c r="C276" s="9" t="s">
        <v>625</v>
      </c>
      <c r="D276" s="9" t="s">
        <v>625</v>
      </c>
      <c r="E276" s="9" t="s">
        <v>625</v>
      </c>
      <c r="F276" s="9">
        <v>375.00000000000023</v>
      </c>
      <c r="G276" s="9">
        <v>60.000000000000043</v>
      </c>
      <c r="H276" s="9" t="s">
        <v>625</v>
      </c>
      <c r="I276" s="10" t="s">
        <v>625</v>
      </c>
    </row>
    <row r="277" spans="1:9" ht="15" customHeight="1" x14ac:dyDescent="0.25">
      <c r="A277" s="6" t="s">
        <v>201</v>
      </c>
      <c r="B277" s="9" t="s">
        <v>625</v>
      </c>
      <c r="C277" s="9" t="s">
        <v>625</v>
      </c>
      <c r="D277" s="9" t="s">
        <v>625</v>
      </c>
      <c r="E277" s="9" t="s">
        <v>625</v>
      </c>
      <c r="F277" s="9">
        <v>1019.9999999999999</v>
      </c>
      <c r="G277" s="9">
        <v>330.00000000000006</v>
      </c>
      <c r="H277" s="9" t="s">
        <v>625</v>
      </c>
      <c r="I277" s="10" t="s">
        <v>625</v>
      </c>
    </row>
    <row r="278" spans="1:9" ht="15" customHeight="1" x14ac:dyDescent="0.25">
      <c r="A278" s="6" t="s">
        <v>202</v>
      </c>
      <c r="B278" s="9" t="s">
        <v>625</v>
      </c>
      <c r="C278" s="9" t="s">
        <v>625</v>
      </c>
      <c r="D278" s="9">
        <v>1139.9999999999993</v>
      </c>
      <c r="E278" s="9">
        <v>1089.9999999999995</v>
      </c>
      <c r="F278" s="9">
        <v>2345.9999999999986</v>
      </c>
      <c r="G278" s="9">
        <v>330.00000000000006</v>
      </c>
      <c r="H278" s="9">
        <v>4850.0000000000027</v>
      </c>
      <c r="I278" s="10">
        <v>5600.0000000000036</v>
      </c>
    </row>
    <row r="279" spans="1:9" ht="15" customHeight="1" x14ac:dyDescent="0.25">
      <c r="A279" s="6" t="s">
        <v>203</v>
      </c>
      <c r="B279" s="9" t="s">
        <v>625</v>
      </c>
      <c r="C279" s="9" t="s">
        <v>625</v>
      </c>
      <c r="D279" s="9" t="s">
        <v>625</v>
      </c>
      <c r="E279" s="9" t="s">
        <v>625</v>
      </c>
      <c r="F279" s="9">
        <v>1287.0000000000002</v>
      </c>
      <c r="G279" s="9">
        <v>161.00000000000006</v>
      </c>
      <c r="H279" s="9" t="s">
        <v>625</v>
      </c>
      <c r="I279" s="10" t="s">
        <v>625</v>
      </c>
    </row>
    <row r="280" spans="1:9" ht="21" customHeight="1" x14ac:dyDescent="0.25">
      <c r="A280" s="4" t="s">
        <v>613</v>
      </c>
      <c r="B280" s="7">
        <f>+B292+B302</f>
        <v>433.99999999999994</v>
      </c>
      <c r="C280" s="7">
        <f>+C292+C302</f>
        <v>224.00000000000011</v>
      </c>
      <c r="D280" s="7">
        <f t="shared" ref="D280:I280" si="37">D281+D292+D302</f>
        <v>2390.0000000000009</v>
      </c>
      <c r="E280" s="7">
        <f>+E292+E302</f>
        <v>1343.9999999999998</v>
      </c>
      <c r="F280" s="7">
        <f t="shared" si="37"/>
        <v>117448.99999999991</v>
      </c>
      <c r="G280" s="7">
        <f t="shared" si="37"/>
        <v>8315.0000000000018</v>
      </c>
      <c r="H280" s="7">
        <f t="shared" si="37"/>
        <v>39983.999999999985</v>
      </c>
      <c r="I280" s="7">
        <f t="shared" si="37"/>
        <v>33180.000000000015</v>
      </c>
    </row>
    <row r="281" spans="1:9" ht="21" customHeight="1" x14ac:dyDescent="0.25">
      <c r="A281" s="5" t="s">
        <v>205</v>
      </c>
      <c r="B281" s="9" t="s">
        <v>625</v>
      </c>
      <c r="C281" s="9" t="s">
        <v>625</v>
      </c>
      <c r="D281" s="7">
        <f t="shared" ref="D281:I281" si="38">SUM(D282:D291)</f>
        <v>22.999999999999982</v>
      </c>
      <c r="E281" s="9" t="s">
        <v>625</v>
      </c>
      <c r="F281" s="7">
        <f t="shared" si="38"/>
        <v>15848</v>
      </c>
      <c r="G281" s="7">
        <f t="shared" si="38"/>
        <v>1005</v>
      </c>
      <c r="H281" s="7">
        <f t="shared" si="38"/>
        <v>9.9999999999999911</v>
      </c>
      <c r="I281" s="7">
        <f t="shared" si="38"/>
        <v>9.9999999999999911</v>
      </c>
    </row>
    <row r="282" spans="1:9" ht="15" customHeight="1" x14ac:dyDescent="0.25">
      <c r="A282" s="6" t="s">
        <v>661</v>
      </c>
      <c r="B282" s="9" t="s">
        <v>625</v>
      </c>
      <c r="C282" s="9" t="s">
        <v>625</v>
      </c>
      <c r="D282" s="9" t="s">
        <v>625</v>
      </c>
      <c r="E282" s="9" t="s">
        <v>625</v>
      </c>
      <c r="F282" s="9">
        <v>2912.9999999999995</v>
      </c>
      <c r="G282" s="9">
        <v>184.99999999999994</v>
      </c>
      <c r="H282" s="9" t="s">
        <v>625</v>
      </c>
      <c r="I282" s="10" t="s">
        <v>625</v>
      </c>
    </row>
    <row r="283" spans="1:9" ht="15" customHeight="1" x14ac:dyDescent="0.25">
      <c r="A283" s="6" t="s">
        <v>204</v>
      </c>
      <c r="B283" s="9" t="s">
        <v>625</v>
      </c>
      <c r="C283" s="9" t="s">
        <v>625</v>
      </c>
      <c r="D283" s="9" t="s">
        <v>625</v>
      </c>
      <c r="E283" s="9" t="s">
        <v>625</v>
      </c>
      <c r="F283" s="9">
        <v>1937.9999999999998</v>
      </c>
      <c r="G283" s="9">
        <v>491.00000000000006</v>
      </c>
      <c r="H283" s="9" t="s">
        <v>625</v>
      </c>
      <c r="I283" s="10" t="s">
        <v>625</v>
      </c>
    </row>
    <row r="284" spans="1:9" ht="15" customHeight="1" x14ac:dyDescent="0.25">
      <c r="A284" s="6" t="s">
        <v>205</v>
      </c>
      <c r="B284" s="9" t="s">
        <v>625</v>
      </c>
      <c r="C284" s="9" t="s">
        <v>625</v>
      </c>
      <c r="D284" s="9" t="s">
        <v>625</v>
      </c>
      <c r="E284" s="9" t="s">
        <v>625</v>
      </c>
      <c r="F284" s="9">
        <v>1350.0000000000002</v>
      </c>
      <c r="G284" s="9">
        <v>66.000000000000014</v>
      </c>
      <c r="H284" s="9" t="s">
        <v>625</v>
      </c>
      <c r="I284" s="10" t="s">
        <v>625</v>
      </c>
    </row>
    <row r="285" spans="1:9" ht="15" customHeight="1" x14ac:dyDescent="0.25">
      <c r="A285" s="6" t="s">
        <v>206</v>
      </c>
      <c r="B285" s="9" t="s">
        <v>625</v>
      </c>
      <c r="C285" s="9" t="s">
        <v>625</v>
      </c>
      <c r="D285" s="9" t="s">
        <v>625</v>
      </c>
      <c r="E285" s="9" t="s">
        <v>625</v>
      </c>
      <c r="F285" s="9">
        <v>1378.0000000000014</v>
      </c>
      <c r="G285" s="9">
        <v>35</v>
      </c>
      <c r="H285" s="9" t="s">
        <v>625</v>
      </c>
      <c r="I285" s="10" t="s">
        <v>625</v>
      </c>
    </row>
    <row r="286" spans="1:9" ht="15" customHeight="1" x14ac:dyDescent="0.25">
      <c r="A286" s="6" t="s">
        <v>207</v>
      </c>
      <c r="B286" s="9" t="s">
        <v>625</v>
      </c>
      <c r="C286" s="9" t="s">
        <v>625</v>
      </c>
      <c r="D286" s="9">
        <v>3.0000000000000004</v>
      </c>
      <c r="E286" s="9" t="s">
        <v>625</v>
      </c>
      <c r="F286" s="9">
        <v>2184.0000000000005</v>
      </c>
      <c r="G286" s="9">
        <v>46.00000000000005</v>
      </c>
      <c r="H286" s="9" t="s">
        <v>625</v>
      </c>
      <c r="I286" s="10" t="s">
        <v>625</v>
      </c>
    </row>
    <row r="287" spans="1:9" ht="15" customHeight="1" x14ac:dyDescent="0.25">
      <c r="A287" s="6" t="s">
        <v>208</v>
      </c>
      <c r="B287" s="9" t="s">
        <v>625</v>
      </c>
      <c r="C287" s="9" t="s">
        <v>625</v>
      </c>
      <c r="D287" s="9">
        <v>19.999999999999982</v>
      </c>
      <c r="E287" s="9" t="s">
        <v>625</v>
      </c>
      <c r="F287" s="9">
        <v>962.00000000000011</v>
      </c>
      <c r="G287" s="9">
        <v>4.9999999999999956</v>
      </c>
      <c r="H287" s="9">
        <v>9.9999999999999911</v>
      </c>
      <c r="I287" s="10">
        <v>9.9999999999999911</v>
      </c>
    </row>
    <row r="288" spans="1:9" ht="15" customHeight="1" x14ac:dyDescent="0.25">
      <c r="A288" s="6" t="s">
        <v>209</v>
      </c>
      <c r="B288" s="9" t="s">
        <v>625</v>
      </c>
      <c r="C288" s="9" t="s">
        <v>625</v>
      </c>
      <c r="D288" s="9" t="s">
        <v>625</v>
      </c>
      <c r="E288" s="9" t="s">
        <v>625</v>
      </c>
      <c r="F288" s="9">
        <v>1781.9999999999998</v>
      </c>
      <c r="G288" s="9">
        <v>85</v>
      </c>
      <c r="H288" s="9" t="s">
        <v>625</v>
      </c>
      <c r="I288" s="10" t="s">
        <v>625</v>
      </c>
    </row>
    <row r="289" spans="1:9" ht="15" customHeight="1" x14ac:dyDescent="0.25">
      <c r="A289" s="6" t="s">
        <v>210</v>
      </c>
      <c r="B289" s="9" t="s">
        <v>625</v>
      </c>
      <c r="C289" s="9" t="s">
        <v>625</v>
      </c>
      <c r="D289" s="9" t="s">
        <v>625</v>
      </c>
      <c r="E289" s="9" t="s">
        <v>625</v>
      </c>
      <c r="F289" s="9">
        <v>1476.9999999999993</v>
      </c>
      <c r="G289" s="9">
        <v>37.000000000000028</v>
      </c>
      <c r="H289" s="9" t="s">
        <v>625</v>
      </c>
      <c r="I289" s="10" t="s">
        <v>625</v>
      </c>
    </row>
    <row r="290" spans="1:9" ht="15" customHeight="1" x14ac:dyDescent="0.25">
      <c r="A290" s="6" t="s">
        <v>211</v>
      </c>
      <c r="B290" s="9" t="s">
        <v>625</v>
      </c>
      <c r="C290" s="9" t="s">
        <v>625</v>
      </c>
      <c r="D290" s="9" t="s">
        <v>625</v>
      </c>
      <c r="E290" s="9" t="s">
        <v>625</v>
      </c>
      <c r="F290" s="9">
        <v>658.99999999999977</v>
      </c>
      <c r="G290" s="9">
        <v>50</v>
      </c>
      <c r="H290" s="9" t="s">
        <v>625</v>
      </c>
      <c r="I290" s="10" t="s">
        <v>625</v>
      </c>
    </row>
    <row r="291" spans="1:9" ht="15" customHeight="1" x14ac:dyDescent="0.25">
      <c r="A291" s="6" t="s">
        <v>212</v>
      </c>
      <c r="B291" s="9" t="s">
        <v>625</v>
      </c>
      <c r="C291" s="9" t="s">
        <v>625</v>
      </c>
      <c r="D291" s="9" t="s">
        <v>625</v>
      </c>
      <c r="E291" s="9" t="s">
        <v>625</v>
      </c>
      <c r="F291" s="9">
        <v>1205.0000000000002</v>
      </c>
      <c r="G291" s="9">
        <v>5</v>
      </c>
      <c r="H291" s="9" t="s">
        <v>625</v>
      </c>
      <c r="I291" s="10" t="s">
        <v>625</v>
      </c>
    </row>
    <row r="292" spans="1:9" ht="21" customHeight="1" x14ac:dyDescent="0.25">
      <c r="A292" s="5" t="s">
        <v>215</v>
      </c>
      <c r="B292" s="7">
        <f t="shared" ref="B292:I292" si="39">SUM(B293:B301)</f>
        <v>63.000000000000043</v>
      </c>
      <c r="C292" s="7">
        <f t="shared" si="39"/>
        <v>20.000000000000021</v>
      </c>
      <c r="D292" s="7">
        <f t="shared" si="39"/>
        <v>1295.0000000000007</v>
      </c>
      <c r="E292" s="7">
        <f t="shared" si="39"/>
        <v>869.99999999999966</v>
      </c>
      <c r="F292" s="7">
        <f t="shared" si="39"/>
        <v>43797.999999999956</v>
      </c>
      <c r="G292" s="7">
        <f t="shared" si="39"/>
        <v>2927.0000000000005</v>
      </c>
      <c r="H292" s="7">
        <f t="shared" si="39"/>
        <v>15538.99999999998</v>
      </c>
      <c r="I292" s="7">
        <f t="shared" si="39"/>
        <v>10319.999999999996</v>
      </c>
    </row>
    <row r="293" spans="1:9" ht="15" customHeight="1" x14ac:dyDescent="0.25">
      <c r="A293" s="6" t="s">
        <v>662</v>
      </c>
      <c r="B293" s="9" t="s">
        <v>625</v>
      </c>
      <c r="C293" s="9" t="s">
        <v>625</v>
      </c>
      <c r="D293" s="9">
        <v>9.9999999999999911</v>
      </c>
      <c r="E293" s="9" t="s">
        <v>625</v>
      </c>
      <c r="F293" s="9">
        <v>909.00000000000011</v>
      </c>
      <c r="G293" s="9">
        <v>70</v>
      </c>
      <c r="H293" s="9" t="s">
        <v>625</v>
      </c>
      <c r="I293" s="10" t="s">
        <v>625</v>
      </c>
    </row>
    <row r="294" spans="1:9" ht="15" customHeight="1" x14ac:dyDescent="0.25">
      <c r="A294" s="6" t="s">
        <v>213</v>
      </c>
      <c r="B294" s="9" t="s">
        <v>625</v>
      </c>
      <c r="C294" s="9" t="s">
        <v>625</v>
      </c>
      <c r="D294" s="9" t="s">
        <v>625</v>
      </c>
      <c r="E294" s="9" t="s">
        <v>625</v>
      </c>
      <c r="F294" s="9">
        <v>1535.9999999999989</v>
      </c>
      <c r="G294" s="9" t="s">
        <v>625</v>
      </c>
      <c r="H294" s="9" t="s">
        <v>625</v>
      </c>
      <c r="I294" s="10" t="s">
        <v>625</v>
      </c>
    </row>
    <row r="295" spans="1:9" ht="15" customHeight="1" x14ac:dyDescent="0.25">
      <c r="A295" s="6" t="s">
        <v>214</v>
      </c>
      <c r="B295" s="9" t="s">
        <v>625</v>
      </c>
      <c r="C295" s="9" t="s">
        <v>625</v>
      </c>
      <c r="D295" s="9" t="s">
        <v>625</v>
      </c>
      <c r="E295" s="9" t="s">
        <v>625</v>
      </c>
      <c r="F295" s="9">
        <v>741</v>
      </c>
      <c r="G295" s="9">
        <v>9.9999999999999982</v>
      </c>
      <c r="H295" s="9" t="s">
        <v>625</v>
      </c>
      <c r="I295" s="10" t="s">
        <v>625</v>
      </c>
    </row>
    <row r="296" spans="1:9" ht="15" customHeight="1" x14ac:dyDescent="0.25">
      <c r="A296" s="6" t="s">
        <v>215</v>
      </c>
      <c r="B296" s="9" t="s">
        <v>625</v>
      </c>
      <c r="C296" s="9" t="s">
        <v>625</v>
      </c>
      <c r="D296" s="9" t="s">
        <v>625</v>
      </c>
      <c r="E296" s="9" t="s">
        <v>625</v>
      </c>
      <c r="F296" s="9">
        <v>305.00000000000006</v>
      </c>
      <c r="G296" s="9" t="s">
        <v>625</v>
      </c>
      <c r="H296" s="9" t="s">
        <v>625</v>
      </c>
      <c r="I296" s="10" t="s">
        <v>625</v>
      </c>
    </row>
    <row r="297" spans="1:9" ht="15" customHeight="1" x14ac:dyDescent="0.25">
      <c r="A297" s="6" t="s">
        <v>216</v>
      </c>
      <c r="B297" s="9" t="s">
        <v>625</v>
      </c>
      <c r="C297" s="9" t="s">
        <v>625</v>
      </c>
      <c r="D297" s="9" t="s">
        <v>625</v>
      </c>
      <c r="E297" s="9" t="s">
        <v>625</v>
      </c>
      <c r="F297" s="9">
        <v>466.00000000000017</v>
      </c>
      <c r="G297" s="9" t="s">
        <v>625</v>
      </c>
      <c r="H297" s="9" t="s">
        <v>625</v>
      </c>
      <c r="I297" s="10" t="s">
        <v>625</v>
      </c>
    </row>
    <row r="298" spans="1:9" ht="15" customHeight="1" x14ac:dyDescent="0.25">
      <c r="A298" s="6" t="s">
        <v>217</v>
      </c>
      <c r="B298" s="9" t="s">
        <v>625</v>
      </c>
      <c r="C298" s="9" t="s">
        <v>625</v>
      </c>
      <c r="D298" s="9" t="s">
        <v>625</v>
      </c>
      <c r="E298" s="9" t="s">
        <v>625</v>
      </c>
      <c r="F298" s="9">
        <v>79</v>
      </c>
      <c r="G298" s="9" t="s">
        <v>625</v>
      </c>
      <c r="H298" s="9" t="s">
        <v>625</v>
      </c>
      <c r="I298" s="10" t="s">
        <v>625</v>
      </c>
    </row>
    <row r="299" spans="1:9" ht="15" customHeight="1" x14ac:dyDescent="0.25">
      <c r="A299" s="6" t="s">
        <v>218</v>
      </c>
      <c r="B299" s="9">
        <v>63.000000000000043</v>
      </c>
      <c r="C299" s="9">
        <v>20.000000000000021</v>
      </c>
      <c r="D299" s="9">
        <v>324.99999999999977</v>
      </c>
      <c r="E299" s="9">
        <v>30.000000000000046</v>
      </c>
      <c r="F299" s="9">
        <v>7918.9999999999973</v>
      </c>
      <c r="G299" s="9">
        <v>201.99999999999972</v>
      </c>
      <c r="H299" s="9">
        <v>338.99999999999972</v>
      </c>
      <c r="I299" s="10">
        <v>159.9999999999996</v>
      </c>
    </row>
    <row r="300" spans="1:9" ht="15" customHeight="1" x14ac:dyDescent="0.25">
      <c r="A300" s="6" t="s">
        <v>219</v>
      </c>
      <c r="B300" s="9" t="s">
        <v>625</v>
      </c>
      <c r="C300" s="9" t="s">
        <v>625</v>
      </c>
      <c r="D300" s="9">
        <v>960.00000000000091</v>
      </c>
      <c r="E300" s="9">
        <v>839.99999999999966</v>
      </c>
      <c r="F300" s="9">
        <v>31154.999999999964</v>
      </c>
      <c r="G300" s="9">
        <v>2495.0000000000009</v>
      </c>
      <c r="H300" s="9">
        <v>15199.99999999998</v>
      </c>
      <c r="I300" s="10">
        <v>10159.999999999996</v>
      </c>
    </row>
    <row r="301" spans="1:9" ht="15" customHeight="1" x14ac:dyDescent="0.25">
      <c r="A301" s="6" t="s">
        <v>220</v>
      </c>
      <c r="B301" s="9" t="s">
        <v>625</v>
      </c>
      <c r="C301" s="9" t="s">
        <v>625</v>
      </c>
      <c r="D301" s="9" t="s">
        <v>625</v>
      </c>
      <c r="E301" s="9" t="s">
        <v>625</v>
      </c>
      <c r="F301" s="9">
        <v>688</v>
      </c>
      <c r="G301" s="9">
        <v>150.00000000000003</v>
      </c>
      <c r="H301" s="9" t="s">
        <v>625</v>
      </c>
      <c r="I301" s="10" t="s">
        <v>625</v>
      </c>
    </row>
    <row r="302" spans="1:9" ht="21" customHeight="1" x14ac:dyDescent="0.25">
      <c r="A302" s="5" t="s">
        <v>226</v>
      </c>
      <c r="B302" s="7">
        <f t="shared" ref="B302:I302" si="40">SUM(B303:B309)</f>
        <v>370.99999999999989</v>
      </c>
      <c r="C302" s="7">
        <f t="shared" si="40"/>
        <v>204.00000000000009</v>
      </c>
      <c r="D302" s="7">
        <f t="shared" si="40"/>
        <v>1072</v>
      </c>
      <c r="E302" s="7">
        <f t="shared" si="40"/>
        <v>474.00000000000017</v>
      </c>
      <c r="F302" s="7">
        <f t="shared" si="40"/>
        <v>57802.999999999964</v>
      </c>
      <c r="G302" s="7">
        <f t="shared" si="40"/>
        <v>4383.0000000000009</v>
      </c>
      <c r="H302" s="7">
        <f t="shared" si="40"/>
        <v>24435.000000000007</v>
      </c>
      <c r="I302" s="7">
        <f t="shared" si="40"/>
        <v>22850.000000000022</v>
      </c>
    </row>
    <row r="303" spans="1:9" ht="15" customHeight="1" x14ac:dyDescent="0.25">
      <c r="A303" s="6" t="s">
        <v>221</v>
      </c>
      <c r="B303" s="9">
        <v>44.999999999999964</v>
      </c>
      <c r="C303" s="9">
        <v>30.000000000000021</v>
      </c>
      <c r="D303" s="9">
        <v>30.000000000000032</v>
      </c>
      <c r="E303" s="9">
        <v>6.0000000000000071</v>
      </c>
      <c r="F303" s="9">
        <v>9546.9999999999909</v>
      </c>
      <c r="G303" s="9">
        <v>860.00000000000045</v>
      </c>
      <c r="H303" s="9">
        <v>350.00000000000011</v>
      </c>
      <c r="I303" s="10">
        <v>399.99999999999989</v>
      </c>
    </row>
    <row r="304" spans="1:9" ht="15" customHeight="1" x14ac:dyDescent="0.25">
      <c r="A304" s="6" t="s">
        <v>222</v>
      </c>
      <c r="B304" s="9" t="s">
        <v>625</v>
      </c>
      <c r="C304" s="9" t="s">
        <v>625</v>
      </c>
      <c r="D304" s="9" t="s">
        <v>625</v>
      </c>
      <c r="E304" s="9" t="s">
        <v>625</v>
      </c>
      <c r="F304" s="9">
        <v>5883.0000000000036</v>
      </c>
      <c r="G304" s="9">
        <v>262.00000000000006</v>
      </c>
      <c r="H304" s="9" t="s">
        <v>625</v>
      </c>
      <c r="I304" s="10" t="s">
        <v>625</v>
      </c>
    </row>
    <row r="305" spans="1:9" ht="15" customHeight="1" x14ac:dyDescent="0.25">
      <c r="A305" s="6" t="s">
        <v>223</v>
      </c>
      <c r="B305" s="9" t="s">
        <v>625</v>
      </c>
      <c r="C305" s="9" t="s">
        <v>625</v>
      </c>
      <c r="D305" s="9">
        <v>150.00000000000017</v>
      </c>
      <c r="E305" s="9" t="s">
        <v>625</v>
      </c>
      <c r="F305" s="9">
        <v>8744.9999999999927</v>
      </c>
      <c r="G305" s="9">
        <v>504.00000000000023</v>
      </c>
      <c r="H305" s="9">
        <v>150.00000000000017</v>
      </c>
      <c r="I305" s="10" t="s">
        <v>625</v>
      </c>
    </row>
    <row r="306" spans="1:9" ht="15" customHeight="1" x14ac:dyDescent="0.25">
      <c r="A306" s="6" t="s">
        <v>224</v>
      </c>
      <c r="B306" s="9" t="s">
        <v>625</v>
      </c>
      <c r="C306" s="9" t="s">
        <v>625</v>
      </c>
      <c r="D306" s="9">
        <v>78.999999999999986</v>
      </c>
      <c r="E306" s="9" t="s">
        <v>625</v>
      </c>
      <c r="F306" s="9">
        <v>5816.0000000000018</v>
      </c>
      <c r="G306" s="9">
        <v>147</v>
      </c>
      <c r="H306" s="9">
        <v>60.000000000000007</v>
      </c>
      <c r="I306" s="10">
        <v>1460.0000000000002</v>
      </c>
    </row>
    <row r="307" spans="1:9" ht="15" customHeight="1" x14ac:dyDescent="0.25">
      <c r="A307" s="6" t="s">
        <v>225</v>
      </c>
      <c r="B307" s="9" t="s">
        <v>625</v>
      </c>
      <c r="C307" s="9" t="s">
        <v>625</v>
      </c>
      <c r="D307" s="9">
        <v>41.999999999999972</v>
      </c>
      <c r="E307" s="9" t="s">
        <v>625</v>
      </c>
      <c r="F307" s="9">
        <v>7073.0000000000018</v>
      </c>
      <c r="G307" s="9">
        <v>355.0000000000004</v>
      </c>
      <c r="H307" s="9">
        <v>44.999999999999979</v>
      </c>
      <c r="I307" s="10">
        <v>606.0000000000008</v>
      </c>
    </row>
    <row r="308" spans="1:9" ht="15" customHeight="1" x14ac:dyDescent="0.25">
      <c r="A308" s="6" t="s">
        <v>226</v>
      </c>
      <c r="B308" s="9">
        <v>270.99999999999994</v>
      </c>
      <c r="C308" s="9">
        <v>174.00000000000006</v>
      </c>
      <c r="D308" s="9">
        <v>750.99999999999989</v>
      </c>
      <c r="E308" s="9">
        <v>468.00000000000017</v>
      </c>
      <c r="F308" s="9">
        <v>12162</v>
      </c>
      <c r="G308" s="9">
        <v>1479.0000000000005</v>
      </c>
      <c r="H308" s="9">
        <v>23525.000000000007</v>
      </c>
      <c r="I308" s="10">
        <v>19984.000000000022</v>
      </c>
    </row>
    <row r="309" spans="1:9" ht="15" customHeight="1" x14ac:dyDescent="0.25">
      <c r="A309" s="6" t="s">
        <v>227</v>
      </c>
      <c r="B309" s="9">
        <v>54.999999999999979</v>
      </c>
      <c r="C309" s="9" t="s">
        <v>625</v>
      </c>
      <c r="D309" s="9">
        <v>20.000000000000014</v>
      </c>
      <c r="E309" s="9" t="s">
        <v>625</v>
      </c>
      <c r="F309" s="9">
        <v>8576.9999999999782</v>
      </c>
      <c r="G309" s="9">
        <v>775.99999999999966</v>
      </c>
      <c r="H309" s="9">
        <v>304.99999999999977</v>
      </c>
      <c r="I309" s="10">
        <v>399.99999999999983</v>
      </c>
    </row>
    <row r="310" spans="1:9" ht="21" customHeight="1" x14ac:dyDescent="0.25">
      <c r="A310" s="4" t="s">
        <v>538</v>
      </c>
      <c r="B310" s="7">
        <f>+B317+B335+B344+B352</f>
        <v>345.99999999999994</v>
      </c>
      <c r="C310" s="7">
        <f>C352</f>
        <v>164.99999999999997</v>
      </c>
      <c r="D310" s="7">
        <f t="shared" ref="D310:I310" si="41">D311+D317+D325+D335+D344+D352+D361</f>
        <v>29229.000000000004</v>
      </c>
      <c r="E310" s="7">
        <f t="shared" si="41"/>
        <v>7183.0000000000018</v>
      </c>
      <c r="F310" s="7">
        <f t="shared" si="41"/>
        <v>133530</v>
      </c>
      <c r="G310" s="7">
        <f t="shared" si="41"/>
        <v>26015</v>
      </c>
      <c r="H310" s="7">
        <f t="shared" si="41"/>
        <v>3430937.9999999958</v>
      </c>
      <c r="I310" s="7">
        <f t="shared" si="41"/>
        <v>179864.00000000009</v>
      </c>
    </row>
    <row r="311" spans="1:9" ht="21" customHeight="1" x14ac:dyDescent="0.25">
      <c r="A311" s="5" t="s">
        <v>577</v>
      </c>
      <c r="B311" s="9" t="s">
        <v>625</v>
      </c>
      <c r="C311" s="9" t="s">
        <v>625</v>
      </c>
      <c r="D311" s="7">
        <f t="shared" ref="D311:I311" si="42">SUM(D312:D316)</f>
        <v>244.00000000000003</v>
      </c>
      <c r="E311" s="7">
        <f t="shared" si="42"/>
        <v>30.000000000000004</v>
      </c>
      <c r="F311" s="7">
        <f t="shared" si="42"/>
        <v>4424.9999999999991</v>
      </c>
      <c r="G311" s="7">
        <f t="shared" si="42"/>
        <v>1073</v>
      </c>
      <c r="H311" s="7">
        <f t="shared" si="42"/>
        <v>3699.9999999999973</v>
      </c>
      <c r="I311" s="7">
        <f t="shared" si="42"/>
        <v>8309.9999999999945</v>
      </c>
    </row>
    <row r="312" spans="1:9" ht="15" customHeight="1" x14ac:dyDescent="0.25">
      <c r="A312" s="6" t="s">
        <v>663</v>
      </c>
      <c r="B312" s="9" t="s">
        <v>625</v>
      </c>
      <c r="C312" s="9" t="s">
        <v>625</v>
      </c>
      <c r="D312" s="9">
        <v>13.999999999999998</v>
      </c>
      <c r="E312" s="9" t="s">
        <v>625</v>
      </c>
      <c r="F312" s="9">
        <v>355.99999999999994</v>
      </c>
      <c r="G312" s="9">
        <v>24</v>
      </c>
      <c r="H312" s="9">
        <v>3699.9999999999973</v>
      </c>
      <c r="I312" s="10">
        <v>199.99999999999994</v>
      </c>
    </row>
    <row r="313" spans="1:9" ht="15" customHeight="1" x14ac:dyDescent="0.25">
      <c r="A313" s="6" t="s">
        <v>228</v>
      </c>
      <c r="B313" s="9" t="s">
        <v>625</v>
      </c>
      <c r="C313" s="9" t="s">
        <v>625</v>
      </c>
      <c r="D313" s="9" t="s">
        <v>625</v>
      </c>
      <c r="E313" s="9" t="s">
        <v>625</v>
      </c>
      <c r="F313" s="9">
        <v>820.99999999999966</v>
      </c>
      <c r="G313" s="9">
        <v>93.999999999999986</v>
      </c>
      <c r="H313" s="9" t="s">
        <v>625</v>
      </c>
      <c r="I313" s="10" t="s">
        <v>625</v>
      </c>
    </row>
    <row r="314" spans="1:9" ht="15" customHeight="1" x14ac:dyDescent="0.25">
      <c r="A314" s="6" t="s">
        <v>229</v>
      </c>
      <c r="B314" s="9" t="s">
        <v>625</v>
      </c>
      <c r="C314" s="9" t="s">
        <v>625</v>
      </c>
      <c r="D314" s="9">
        <v>230.00000000000003</v>
      </c>
      <c r="E314" s="9">
        <v>30.000000000000004</v>
      </c>
      <c r="F314" s="9">
        <v>1292.9999999999995</v>
      </c>
      <c r="G314" s="9">
        <v>530.00000000000011</v>
      </c>
      <c r="H314" s="9" t="s">
        <v>625</v>
      </c>
      <c r="I314" s="10">
        <v>8109.9999999999955</v>
      </c>
    </row>
    <row r="315" spans="1:9" ht="15" customHeight="1" x14ac:dyDescent="0.25">
      <c r="A315" s="6" t="s">
        <v>230</v>
      </c>
      <c r="B315" s="9" t="s">
        <v>625</v>
      </c>
      <c r="C315" s="9" t="s">
        <v>625</v>
      </c>
      <c r="D315" s="9" t="s">
        <v>625</v>
      </c>
      <c r="E315" s="9" t="s">
        <v>625</v>
      </c>
      <c r="F315" s="9">
        <v>1234</v>
      </c>
      <c r="G315" s="9">
        <v>412.99999999999989</v>
      </c>
      <c r="H315" s="9" t="s">
        <v>625</v>
      </c>
      <c r="I315" s="10" t="s">
        <v>625</v>
      </c>
    </row>
    <row r="316" spans="1:9" ht="15" customHeight="1" x14ac:dyDescent="0.25">
      <c r="A316" s="6" t="s">
        <v>231</v>
      </c>
      <c r="B316" s="9" t="s">
        <v>625</v>
      </c>
      <c r="C316" s="9" t="s">
        <v>625</v>
      </c>
      <c r="D316" s="9" t="s">
        <v>625</v>
      </c>
      <c r="E316" s="9" t="s">
        <v>625</v>
      </c>
      <c r="F316" s="9">
        <v>720.99999999999989</v>
      </c>
      <c r="G316" s="9">
        <v>12.000000000000004</v>
      </c>
      <c r="H316" s="9" t="s">
        <v>625</v>
      </c>
      <c r="I316" s="10" t="s">
        <v>625</v>
      </c>
    </row>
    <row r="317" spans="1:9" ht="21" customHeight="1" x14ac:dyDescent="0.25">
      <c r="A317" s="5" t="s">
        <v>82</v>
      </c>
      <c r="B317" s="7">
        <f t="shared" ref="B317:I317" si="43">SUM(B318:B324)</f>
        <v>20</v>
      </c>
      <c r="C317" s="9" t="s">
        <v>625</v>
      </c>
      <c r="D317" s="7">
        <f t="shared" si="43"/>
        <v>1240.9999999999995</v>
      </c>
      <c r="E317" s="7">
        <f t="shared" si="43"/>
        <v>365.00000000000011</v>
      </c>
      <c r="F317" s="7">
        <f t="shared" si="43"/>
        <v>22039.000000000004</v>
      </c>
      <c r="G317" s="7">
        <f t="shared" si="43"/>
        <v>2488</v>
      </c>
      <c r="H317" s="7">
        <f t="shared" si="43"/>
        <v>16061.999999999998</v>
      </c>
      <c r="I317" s="7">
        <f t="shared" si="43"/>
        <v>20261.999999999982</v>
      </c>
    </row>
    <row r="318" spans="1:9" ht="15" customHeight="1" x14ac:dyDescent="0.25">
      <c r="A318" s="6" t="s">
        <v>664</v>
      </c>
      <c r="B318" s="9" t="s">
        <v>625</v>
      </c>
      <c r="C318" s="9" t="s">
        <v>625</v>
      </c>
      <c r="D318" s="9">
        <v>669.99999999999955</v>
      </c>
      <c r="E318" s="9">
        <v>365.00000000000011</v>
      </c>
      <c r="F318" s="9">
        <v>4038.0000000000027</v>
      </c>
      <c r="G318" s="9">
        <v>1011.0000000000006</v>
      </c>
      <c r="H318" s="9">
        <v>12431.999999999998</v>
      </c>
      <c r="I318" s="10">
        <v>12701.999999999985</v>
      </c>
    </row>
    <row r="319" spans="1:9" ht="15" customHeight="1" x14ac:dyDescent="0.25">
      <c r="A319" s="6" t="s">
        <v>232</v>
      </c>
      <c r="B319" s="9" t="s">
        <v>625</v>
      </c>
      <c r="C319" s="9" t="s">
        <v>625</v>
      </c>
      <c r="D319" s="9">
        <v>112.00000000000004</v>
      </c>
      <c r="E319" s="9" t="s">
        <v>625</v>
      </c>
      <c r="F319" s="9">
        <v>3955.9999999999986</v>
      </c>
      <c r="G319" s="9">
        <v>312</v>
      </c>
      <c r="H319" s="9">
        <v>370.00000000000045</v>
      </c>
      <c r="I319" s="10">
        <v>1400.0000000000005</v>
      </c>
    </row>
    <row r="320" spans="1:9" ht="15" customHeight="1" x14ac:dyDescent="0.25">
      <c r="A320" s="6" t="s">
        <v>233</v>
      </c>
      <c r="B320" s="9">
        <v>20</v>
      </c>
      <c r="C320" s="9" t="s">
        <v>625</v>
      </c>
      <c r="D320" s="9">
        <v>20</v>
      </c>
      <c r="E320" s="9" t="s">
        <v>625</v>
      </c>
      <c r="F320" s="9">
        <v>1510.0000000000002</v>
      </c>
      <c r="G320" s="9">
        <v>406</v>
      </c>
      <c r="H320" s="9">
        <v>200.00000000000003</v>
      </c>
      <c r="I320" s="10">
        <v>200.00000000000003</v>
      </c>
    </row>
    <row r="321" spans="1:9" ht="15" customHeight="1" x14ac:dyDescent="0.25">
      <c r="A321" s="6" t="s">
        <v>234</v>
      </c>
      <c r="B321" s="9" t="s">
        <v>625</v>
      </c>
      <c r="C321" s="9" t="s">
        <v>625</v>
      </c>
      <c r="D321" s="9">
        <v>60.000000000000028</v>
      </c>
      <c r="E321" s="9" t="s">
        <v>625</v>
      </c>
      <c r="F321" s="9">
        <v>2329.9999999999991</v>
      </c>
      <c r="G321" s="9">
        <v>10</v>
      </c>
      <c r="H321" s="9" t="s">
        <v>625</v>
      </c>
      <c r="I321" s="10">
        <v>3199.9999999999995</v>
      </c>
    </row>
    <row r="322" spans="1:9" ht="15" customHeight="1" x14ac:dyDescent="0.25">
      <c r="A322" s="6" t="s">
        <v>235</v>
      </c>
      <c r="B322" s="9" t="s">
        <v>625</v>
      </c>
      <c r="C322" s="9" t="s">
        <v>625</v>
      </c>
      <c r="D322" s="9">
        <v>204.99999999999991</v>
      </c>
      <c r="E322" s="9" t="s">
        <v>625</v>
      </c>
      <c r="F322" s="9">
        <v>2521.0000000000009</v>
      </c>
      <c r="G322" s="9">
        <v>118.00000000000004</v>
      </c>
      <c r="H322" s="9">
        <v>3000.0000000000005</v>
      </c>
      <c r="I322" s="10">
        <v>2699.9999999999968</v>
      </c>
    </row>
    <row r="323" spans="1:9" ht="15" customHeight="1" x14ac:dyDescent="0.25">
      <c r="A323" s="6" t="s">
        <v>236</v>
      </c>
      <c r="B323" s="9" t="s">
        <v>625</v>
      </c>
      <c r="C323" s="9" t="s">
        <v>625</v>
      </c>
      <c r="D323" s="9" t="s">
        <v>625</v>
      </c>
      <c r="E323" s="9" t="s">
        <v>625</v>
      </c>
      <c r="F323" s="9">
        <v>3594.9999999999991</v>
      </c>
      <c r="G323" s="9">
        <v>172.99999999999977</v>
      </c>
      <c r="H323" s="9" t="s">
        <v>625</v>
      </c>
      <c r="I323" s="10" t="s">
        <v>625</v>
      </c>
    </row>
    <row r="324" spans="1:9" ht="15" customHeight="1" x14ac:dyDescent="0.25">
      <c r="A324" s="6" t="s">
        <v>237</v>
      </c>
      <c r="B324" s="9" t="s">
        <v>625</v>
      </c>
      <c r="C324" s="9" t="s">
        <v>625</v>
      </c>
      <c r="D324" s="9">
        <v>173.99999999999994</v>
      </c>
      <c r="E324" s="9" t="s">
        <v>625</v>
      </c>
      <c r="F324" s="9">
        <v>4089.0000000000023</v>
      </c>
      <c r="G324" s="9">
        <v>457.99999999999994</v>
      </c>
      <c r="H324" s="9">
        <v>59.999999999999964</v>
      </c>
      <c r="I324" s="10">
        <v>59.999999999999964</v>
      </c>
    </row>
    <row r="325" spans="1:9" ht="21" customHeight="1" x14ac:dyDescent="0.25">
      <c r="A325" s="5" t="s">
        <v>578</v>
      </c>
      <c r="B325" s="9" t="s">
        <v>625</v>
      </c>
      <c r="C325" s="9" t="s">
        <v>625</v>
      </c>
      <c r="D325" s="7">
        <f t="shared" ref="D325:I325" si="44">SUM(D326:D334)</f>
        <v>1213</v>
      </c>
      <c r="E325" s="7">
        <f t="shared" si="44"/>
        <v>83.000000000000014</v>
      </c>
      <c r="F325" s="7">
        <f t="shared" si="44"/>
        <v>25854.000000000007</v>
      </c>
      <c r="G325" s="7">
        <f t="shared" si="44"/>
        <v>3353.0000000000009</v>
      </c>
      <c r="H325" s="7">
        <f t="shared" si="44"/>
        <v>23303.000000000004</v>
      </c>
      <c r="I325" s="7">
        <f t="shared" si="44"/>
        <v>37103</v>
      </c>
    </row>
    <row r="326" spans="1:9" ht="15" customHeight="1" x14ac:dyDescent="0.25">
      <c r="A326" s="6" t="s">
        <v>665</v>
      </c>
      <c r="B326" s="9" t="s">
        <v>625</v>
      </c>
      <c r="C326" s="9" t="s">
        <v>625</v>
      </c>
      <c r="D326" s="9">
        <v>420.00000000000006</v>
      </c>
      <c r="E326" s="9" t="s">
        <v>625</v>
      </c>
      <c r="F326" s="9">
        <v>6358.0000000000009</v>
      </c>
      <c r="G326" s="9">
        <v>1451</v>
      </c>
      <c r="H326" s="9">
        <v>22680.000000000004</v>
      </c>
      <c r="I326" s="10">
        <v>22680.000000000004</v>
      </c>
    </row>
    <row r="327" spans="1:9" ht="15" customHeight="1" x14ac:dyDescent="0.25">
      <c r="A327" s="6" t="s">
        <v>238</v>
      </c>
      <c r="B327" s="9" t="s">
        <v>625</v>
      </c>
      <c r="C327" s="9" t="s">
        <v>625</v>
      </c>
      <c r="D327" s="9">
        <v>60.000000000000028</v>
      </c>
      <c r="E327" s="9" t="s">
        <v>625</v>
      </c>
      <c r="F327" s="9">
        <v>1866.0000000000005</v>
      </c>
      <c r="G327" s="9">
        <v>207.0000000000002</v>
      </c>
      <c r="H327" s="9" t="s">
        <v>625</v>
      </c>
      <c r="I327" s="10">
        <v>150.00000000000011</v>
      </c>
    </row>
    <row r="328" spans="1:9" ht="15" customHeight="1" x14ac:dyDescent="0.25">
      <c r="A328" s="6" t="s">
        <v>239</v>
      </c>
      <c r="B328" s="9" t="s">
        <v>625</v>
      </c>
      <c r="C328" s="9" t="s">
        <v>625</v>
      </c>
      <c r="D328" s="9">
        <v>600</v>
      </c>
      <c r="E328" s="9">
        <v>20</v>
      </c>
      <c r="F328" s="9">
        <v>1807</v>
      </c>
      <c r="G328" s="9">
        <v>65.999999999999986</v>
      </c>
      <c r="H328" s="9" t="s">
        <v>625</v>
      </c>
      <c r="I328" s="10">
        <v>13650</v>
      </c>
    </row>
    <row r="329" spans="1:9" ht="15" customHeight="1" x14ac:dyDescent="0.25">
      <c r="A329" s="6" t="s">
        <v>240</v>
      </c>
      <c r="B329" s="9" t="s">
        <v>625</v>
      </c>
      <c r="C329" s="9" t="s">
        <v>625</v>
      </c>
      <c r="D329" s="9" t="s">
        <v>625</v>
      </c>
      <c r="E329" s="9" t="s">
        <v>625</v>
      </c>
      <c r="F329" s="9">
        <v>1562.9999999999998</v>
      </c>
      <c r="G329" s="9">
        <v>212.00000000000006</v>
      </c>
      <c r="H329" s="9" t="s">
        <v>625</v>
      </c>
      <c r="I329" s="10" t="s">
        <v>625</v>
      </c>
    </row>
    <row r="330" spans="1:9" ht="15" customHeight="1" x14ac:dyDescent="0.25">
      <c r="A330" s="6" t="s">
        <v>241</v>
      </c>
      <c r="B330" s="9" t="s">
        <v>625</v>
      </c>
      <c r="C330" s="9" t="s">
        <v>625</v>
      </c>
      <c r="D330" s="9" t="s">
        <v>625</v>
      </c>
      <c r="E330" s="9" t="s">
        <v>625</v>
      </c>
      <c r="F330" s="9">
        <v>934.99999999999943</v>
      </c>
      <c r="G330" s="9">
        <v>102.99999999999994</v>
      </c>
      <c r="H330" s="9" t="s">
        <v>625</v>
      </c>
      <c r="I330" s="10" t="s">
        <v>625</v>
      </c>
    </row>
    <row r="331" spans="1:9" ht="15" customHeight="1" x14ac:dyDescent="0.25">
      <c r="A331" s="6" t="s">
        <v>242</v>
      </c>
      <c r="B331" s="9" t="s">
        <v>625</v>
      </c>
      <c r="C331" s="9" t="s">
        <v>625</v>
      </c>
      <c r="D331" s="9" t="s">
        <v>625</v>
      </c>
      <c r="E331" s="9" t="s">
        <v>625</v>
      </c>
      <c r="F331" s="9">
        <v>2210.0000000000009</v>
      </c>
      <c r="G331" s="9">
        <v>471.00000000000023</v>
      </c>
      <c r="H331" s="9" t="s">
        <v>625</v>
      </c>
      <c r="I331" s="10" t="s">
        <v>625</v>
      </c>
    </row>
    <row r="332" spans="1:9" ht="15" customHeight="1" x14ac:dyDescent="0.25">
      <c r="A332" s="6" t="s">
        <v>243</v>
      </c>
      <c r="B332" s="9" t="s">
        <v>625</v>
      </c>
      <c r="C332" s="9" t="s">
        <v>625</v>
      </c>
      <c r="D332" s="9">
        <v>69.999999999999957</v>
      </c>
      <c r="E332" s="9" t="s">
        <v>625</v>
      </c>
      <c r="F332" s="9">
        <v>6309.0000000000036</v>
      </c>
      <c r="G332" s="9">
        <v>353.99999999999989</v>
      </c>
      <c r="H332" s="9">
        <v>559.99999999999966</v>
      </c>
      <c r="I332" s="10">
        <v>559.99999999999966</v>
      </c>
    </row>
    <row r="333" spans="1:9" ht="15" customHeight="1" x14ac:dyDescent="0.25">
      <c r="A333" s="6" t="s">
        <v>244</v>
      </c>
      <c r="B333" s="9" t="s">
        <v>625</v>
      </c>
      <c r="C333" s="9" t="s">
        <v>625</v>
      </c>
      <c r="D333" s="9">
        <v>63.000000000000014</v>
      </c>
      <c r="E333" s="9">
        <v>63.000000000000014</v>
      </c>
      <c r="F333" s="9">
        <v>2758.9999999999982</v>
      </c>
      <c r="G333" s="9">
        <v>445.00000000000023</v>
      </c>
      <c r="H333" s="9">
        <v>63.000000000000014</v>
      </c>
      <c r="I333" s="10">
        <v>63.000000000000014</v>
      </c>
    </row>
    <row r="334" spans="1:9" ht="15" customHeight="1" x14ac:dyDescent="0.25">
      <c r="A334" s="6" t="s">
        <v>245</v>
      </c>
      <c r="B334" s="9" t="s">
        <v>625</v>
      </c>
      <c r="C334" s="9" t="s">
        <v>625</v>
      </c>
      <c r="D334" s="9" t="s">
        <v>625</v>
      </c>
      <c r="E334" s="9" t="s">
        <v>625</v>
      </c>
      <c r="F334" s="9">
        <v>2046.9999999999998</v>
      </c>
      <c r="G334" s="9">
        <v>44.000000000000036</v>
      </c>
      <c r="H334" s="9" t="s">
        <v>625</v>
      </c>
      <c r="I334" s="10" t="s">
        <v>625</v>
      </c>
    </row>
    <row r="335" spans="1:9" ht="21" customHeight="1" x14ac:dyDescent="0.25">
      <c r="A335" s="5" t="s">
        <v>579</v>
      </c>
      <c r="B335" s="7">
        <f t="shared" ref="B335:I335" si="45">SUM(B336:B343)</f>
        <v>90.000000000000014</v>
      </c>
      <c r="C335" s="9" t="s">
        <v>625</v>
      </c>
      <c r="D335" s="7">
        <f t="shared" si="45"/>
        <v>18125.000000000004</v>
      </c>
      <c r="E335" s="7">
        <f t="shared" si="45"/>
        <v>4720.0000000000018</v>
      </c>
      <c r="F335" s="7">
        <f t="shared" si="45"/>
        <v>31214.999999999989</v>
      </c>
      <c r="G335" s="7">
        <f t="shared" si="45"/>
        <v>4786.9999999999991</v>
      </c>
      <c r="H335" s="7">
        <f t="shared" si="45"/>
        <v>103242.99999999993</v>
      </c>
      <c r="I335" s="7">
        <f t="shared" si="45"/>
        <v>80054.000000000087</v>
      </c>
    </row>
    <row r="336" spans="1:9" ht="15" customHeight="1" x14ac:dyDescent="0.25">
      <c r="A336" s="6" t="s">
        <v>666</v>
      </c>
      <c r="B336" s="9">
        <v>10.000000000000012</v>
      </c>
      <c r="C336" s="9" t="s">
        <v>625</v>
      </c>
      <c r="D336" s="9">
        <v>12379.000000000005</v>
      </c>
      <c r="E336" s="9">
        <v>174.0000000000002</v>
      </c>
      <c r="F336" s="9">
        <v>8648.9999999999945</v>
      </c>
      <c r="G336" s="9">
        <v>1812.9999999999993</v>
      </c>
      <c r="H336" s="9">
        <v>22032.999999999953</v>
      </c>
      <c r="I336" s="10">
        <v>21673.000000000025</v>
      </c>
    </row>
    <row r="337" spans="1:9" ht="15" customHeight="1" x14ac:dyDescent="0.25">
      <c r="A337" s="6" t="s">
        <v>246</v>
      </c>
      <c r="B337" s="9" t="s">
        <v>625</v>
      </c>
      <c r="C337" s="9" t="s">
        <v>625</v>
      </c>
      <c r="D337" s="9">
        <v>120.00000000000006</v>
      </c>
      <c r="E337" s="9" t="s">
        <v>625</v>
      </c>
      <c r="F337" s="9">
        <v>944.00000000000034</v>
      </c>
      <c r="G337" s="9">
        <v>57.000000000000021</v>
      </c>
      <c r="H337" s="9" t="s">
        <v>625</v>
      </c>
      <c r="I337" s="10">
        <v>500.0000000000004</v>
      </c>
    </row>
    <row r="338" spans="1:9" ht="15" customHeight="1" x14ac:dyDescent="0.25">
      <c r="A338" s="6" t="s">
        <v>247</v>
      </c>
      <c r="B338" s="9" t="s">
        <v>625</v>
      </c>
      <c r="C338" s="9" t="s">
        <v>625</v>
      </c>
      <c r="D338" s="9">
        <v>1396.0000000000002</v>
      </c>
      <c r="E338" s="9">
        <v>896.00000000000102</v>
      </c>
      <c r="F338" s="9">
        <v>6345.9999999999973</v>
      </c>
      <c r="G338" s="9">
        <v>133.00000000000011</v>
      </c>
      <c r="H338" s="9">
        <v>80419.999999999971</v>
      </c>
      <c r="I338" s="10">
        <v>30470.000000000018</v>
      </c>
    </row>
    <row r="339" spans="1:9" ht="15" customHeight="1" x14ac:dyDescent="0.25">
      <c r="A339" s="6" t="s">
        <v>56</v>
      </c>
      <c r="B339" s="9">
        <v>49.999999999999993</v>
      </c>
      <c r="C339" s="9" t="s">
        <v>625</v>
      </c>
      <c r="D339" s="9">
        <v>1430.0000000000007</v>
      </c>
      <c r="E339" s="9">
        <v>1425.0000000000002</v>
      </c>
      <c r="F339" s="9">
        <v>3810</v>
      </c>
      <c r="G339" s="9">
        <v>2226.9999999999995</v>
      </c>
      <c r="H339" s="9">
        <v>339.99999999999983</v>
      </c>
      <c r="I339" s="10">
        <v>237.00000000000006</v>
      </c>
    </row>
    <row r="340" spans="1:9" ht="15" customHeight="1" x14ac:dyDescent="0.25">
      <c r="A340" s="6" t="s">
        <v>248</v>
      </c>
      <c r="B340" s="9" t="s">
        <v>625</v>
      </c>
      <c r="C340" s="9" t="s">
        <v>625</v>
      </c>
      <c r="D340" s="9">
        <v>2623.9999999999995</v>
      </c>
      <c r="E340" s="9">
        <v>2125.0000000000009</v>
      </c>
      <c r="F340" s="9">
        <v>5215.0000000000018</v>
      </c>
      <c r="G340" s="9">
        <v>357.00000000000011</v>
      </c>
      <c r="H340" s="9" t="s">
        <v>625</v>
      </c>
      <c r="I340" s="10">
        <v>25694.000000000051</v>
      </c>
    </row>
    <row r="341" spans="1:9" ht="15" customHeight="1" x14ac:dyDescent="0.25">
      <c r="A341" s="6" t="s">
        <v>249</v>
      </c>
      <c r="B341" s="9" t="s">
        <v>625</v>
      </c>
      <c r="C341" s="9" t="s">
        <v>625</v>
      </c>
      <c r="D341" s="9" t="s">
        <v>625</v>
      </c>
      <c r="E341" s="9" t="s">
        <v>625</v>
      </c>
      <c r="F341" s="9">
        <v>462.00000000000011</v>
      </c>
      <c r="G341" s="9">
        <v>14.000000000000005</v>
      </c>
      <c r="H341" s="9" t="s">
        <v>625</v>
      </c>
      <c r="I341" s="10" t="s">
        <v>625</v>
      </c>
    </row>
    <row r="342" spans="1:9" ht="15" customHeight="1" x14ac:dyDescent="0.25">
      <c r="A342" s="6" t="s">
        <v>250</v>
      </c>
      <c r="B342" s="9" t="s">
        <v>625</v>
      </c>
      <c r="C342" s="9" t="s">
        <v>625</v>
      </c>
      <c r="D342" s="9">
        <v>175.99999999999989</v>
      </c>
      <c r="E342" s="9">
        <v>99.999999999999915</v>
      </c>
      <c r="F342" s="9">
        <v>4285.9999999999955</v>
      </c>
      <c r="G342" s="9">
        <v>109.99999999999996</v>
      </c>
      <c r="H342" s="9">
        <v>199.99999999999983</v>
      </c>
      <c r="I342" s="10">
        <v>1229.9999999999998</v>
      </c>
    </row>
    <row r="343" spans="1:9" ht="15" customHeight="1" x14ac:dyDescent="0.25">
      <c r="A343" s="6" t="s">
        <v>251</v>
      </c>
      <c r="B343" s="9">
        <v>30.000000000000007</v>
      </c>
      <c r="C343" s="9" t="s">
        <v>625</v>
      </c>
      <c r="D343" s="9" t="s">
        <v>625</v>
      </c>
      <c r="E343" s="9" t="s">
        <v>625</v>
      </c>
      <c r="F343" s="9">
        <v>1503.0000000000014</v>
      </c>
      <c r="G343" s="9">
        <v>76</v>
      </c>
      <c r="H343" s="9">
        <v>250.00000000000017</v>
      </c>
      <c r="I343" s="10">
        <v>250.00000000000017</v>
      </c>
    </row>
    <row r="344" spans="1:9" ht="21" customHeight="1" x14ac:dyDescent="0.25">
      <c r="A344" s="5" t="s">
        <v>580</v>
      </c>
      <c r="B344" s="7">
        <f t="shared" ref="B344:I344" si="46">SUM(B345:B351)</f>
        <v>34.999999999999979</v>
      </c>
      <c r="C344" s="9" t="s">
        <v>625</v>
      </c>
      <c r="D344" s="7">
        <f t="shared" si="46"/>
        <v>6199</v>
      </c>
      <c r="E344" s="7">
        <f t="shared" si="46"/>
        <v>313.00000000000011</v>
      </c>
      <c r="F344" s="7">
        <f t="shared" si="46"/>
        <v>13761.000000000002</v>
      </c>
      <c r="G344" s="7">
        <f t="shared" si="46"/>
        <v>1875.0000000000002</v>
      </c>
      <c r="H344" s="7">
        <f t="shared" si="46"/>
        <v>3254349.9999999958</v>
      </c>
      <c r="I344" s="7">
        <f t="shared" si="46"/>
        <v>23745.000000000018</v>
      </c>
    </row>
    <row r="345" spans="1:9" ht="15" customHeight="1" x14ac:dyDescent="0.25">
      <c r="A345" s="6" t="s">
        <v>667</v>
      </c>
      <c r="B345" s="9">
        <v>34.999999999999979</v>
      </c>
      <c r="C345" s="9" t="s">
        <v>625</v>
      </c>
      <c r="D345" s="9">
        <v>1432.999999999998</v>
      </c>
      <c r="E345" s="9" t="s">
        <v>625</v>
      </c>
      <c r="F345" s="9">
        <v>2257.9999999999977</v>
      </c>
      <c r="G345" s="9">
        <v>456.00000000000006</v>
      </c>
      <c r="H345" s="9">
        <v>3241939.9999999958</v>
      </c>
      <c r="I345" s="10">
        <v>1939.9999999999975</v>
      </c>
    </row>
    <row r="346" spans="1:9" ht="15" customHeight="1" x14ac:dyDescent="0.25">
      <c r="A346" s="6" t="s">
        <v>45</v>
      </c>
      <c r="B346" s="9" t="s">
        <v>625</v>
      </c>
      <c r="C346" s="9" t="s">
        <v>625</v>
      </c>
      <c r="D346" s="9" t="s">
        <v>625</v>
      </c>
      <c r="E346" s="9" t="s">
        <v>625</v>
      </c>
      <c r="F346" s="9">
        <v>2724</v>
      </c>
      <c r="G346" s="9">
        <v>882.00000000000023</v>
      </c>
      <c r="H346" s="9" t="s">
        <v>625</v>
      </c>
      <c r="I346" s="10" t="s">
        <v>625</v>
      </c>
    </row>
    <row r="347" spans="1:9" ht="15" customHeight="1" x14ac:dyDescent="0.25">
      <c r="A347" s="6" t="s">
        <v>252</v>
      </c>
      <c r="B347" s="9" t="s">
        <v>625</v>
      </c>
      <c r="C347" s="9" t="s">
        <v>625</v>
      </c>
      <c r="D347" s="9">
        <v>456.00000000000011</v>
      </c>
      <c r="E347" s="9">
        <v>203.00000000000017</v>
      </c>
      <c r="F347" s="9">
        <v>1592.0000000000009</v>
      </c>
      <c r="G347" s="9">
        <v>132.00000000000006</v>
      </c>
      <c r="H347" s="9">
        <v>12409.999999999993</v>
      </c>
      <c r="I347" s="10">
        <v>20845.000000000022</v>
      </c>
    </row>
    <row r="348" spans="1:9" ht="15" customHeight="1" x14ac:dyDescent="0.25">
      <c r="A348" s="6" t="s">
        <v>253</v>
      </c>
      <c r="B348" s="9" t="s">
        <v>625</v>
      </c>
      <c r="C348" s="9" t="s">
        <v>625</v>
      </c>
      <c r="D348" s="9" t="s">
        <v>625</v>
      </c>
      <c r="E348" s="9" t="s">
        <v>625</v>
      </c>
      <c r="F348" s="9">
        <v>625</v>
      </c>
      <c r="G348" s="9" t="s">
        <v>625</v>
      </c>
      <c r="H348" s="9" t="s">
        <v>625</v>
      </c>
      <c r="I348" s="10" t="s">
        <v>625</v>
      </c>
    </row>
    <row r="349" spans="1:9" ht="15" customHeight="1" x14ac:dyDescent="0.25">
      <c r="A349" s="6" t="s">
        <v>254</v>
      </c>
      <c r="B349" s="9" t="s">
        <v>625</v>
      </c>
      <c r="C349" s="9" t="s">
        <v>625</v>
      </c>
      <c r="D349" s="9">
        <v>4290.0000000000018</v>
      </c>
      <c r="E349" s="9">
        <v>89.999999999999929</v>
      </c>
      <c r="F349" s="9">
        <v>2491</v>
      </c>
      <c r="G349" s="9">
        <v>141.99999999999991</v>
      </c>
      <c r="H349" s="9" t="s">
        <v>625</v>
      </c>
      <c r="I349" s="10">
        <v>960.00000000000023</v>
      </c>
    </row>
    <row r="350" spans="1:9" ht="15" customHeight="1" x14ac:dyDescent="0.25">
      <c r="A350" s="6" t="s">
        <v>255</v>
      </c>
      <c r="B350" s="9" t="s">
        <v>625</v>
      </c>
      <c r="C350" s="9" t="s">
        <v>625</v>
      </c>
      <c r="D350" s="9" t="s">
        <v>625</v>
      </c>
      <c r="E350" s="9" t="s">
        <v>625</v>
      </c>
      <c r="F350" s="9">
        <v>1777.0000000000005</v>
      </c>
      <c r="G350" s="9">
        <v>39.000000000000028</v>
      </c>
      <c r="H350" s="9" t="s">
        <v>625</v>
      </c>
      <c r="I350" s="10" t="s">
        <v>625</v>
      </c>
    </row>
    <row r="351" spans="1:9" ht="15" customHeight="1" x14ac:dyDescent="0.25">
      <c r="A351" s="6" t="s">
        <v>256</v>
      </c>
      <c r="B351" s="9" t="s">
        <v>625</v>
      </c>
      <c r="C351" s="9" t="s">
        <v>625</v>
      </c>
      <c r="D351" s="9">
        <v>19.999999999999972</v>
      </c>
      <c r="E351" s="9">
        <v>19.999999999999972</v>
      </c>
      <c r="F351" s="9">
        <v>2294.0000000000014</v>
      </c>
      <c r="G351" s="9">
        <v>224.00000000000006</v>
      </c>
      <c r="H351" s="9" t="s">
        <v>625</v>
      </c>
      <c r="I351" s="10" t="s">
        <v>625</v>
      </c>
    </row>
    <row r="352" spans="1:9" ht="21" customHeight="1" x14ac:dyDescent="0.25">
      <c r="A352" s="5" t="s">
        <v>581</v>
      </c>
      <c r="B352" s="7">
        <f t="shared" ref="B352:I352" si="47">SUM(B353:B360)</f>
        <v>200.99999999999994</v>
      </c>
      <c r="C352" s="7">
        <f t="shared" si="47"/>
        <v>164.99999999999997</v>
      </c>
      <c r="D352" s="7">
        <f t="shared" si="47"/>
        <v>1934.9999999999998</v>
      </c>
      <c r="E352" s="7">
        <f t="shared" si="47"/>
        <v>1634.0000000000005</v>
      </c>
      <c r="F352" s="7">
        <f t="shared" si="47"/>
        <v>26143.000000000004</v>
      </c>
      <c r="G352" s="7">
        <f t="shared" si="47"/>
        <v>10815.000000000002</v>
      </c>
      <c r="H352" s="7">
        <f t="shared" si="47"/>
        <v>26900.000000000011</v>
      </c>
      <c r="I352" s="7">
        <f t="shared" si="47"/>
        <v>6500</v>
      </c>
    </row>
    <row r="353" spans="1:9" ht="15" customHeight="1" x14ac:dyDescent="0.25">
      <c r="A353" s="6" t="s">
        <v>668</v>
      </c>
      <c r="B353" s="9" t="s">
        <v>625</v>
      </c>
      <c r="C353" s="9" t="s">
        <v>625</v>
      </c>
      <c r="D353" s="9">
        <v>1823.9999999999998</v>
      </c>
      <c r="E353" s="9">
        <v>1634.0000000000005</v>
      </c>
      <c r="F353" s="9">
        <v>610.99999999999966</v>
      </c>
      <c r="G353" s="9" t="s">
        <v>625</v>
      </c>
      <c r="H353" s="9" t="s">
        <v>625</v>
      </c>
      <c r="I353" s="10">
        <v>200</v>
      </c>
    </row>
    <row r="354" spans="1:9" ht="15" customHeight="1" x14ac:dyDescent="0.25">
      <c r="A354" s="6" t="s">
        <v>257</v>
      </c>
      <c r="B354" s="9" t="s">
        <v>625</v>
      </c>
      <c r="C354" s="9" t="s">
        <v>625</v>
      </c>
      <c r="D354" s="9">
        <v>17.999999999999996</v>
      </c>
      <c r="E354" s="9" t="s">
        <v>625</v>
      </c>
      <c r="F354" s="9">
        <v>3401.0000000000009</v>
      </c>
      <c r="G354" s="9">
        <v>751.99999999999977</v>
      </c>
      <c r="H354" s="9" t="s">
        <v>625</v>
      </c>
      <c r="I354" s="10">
        <v>383.99999999999943</v>
      </c>
    </row>
    <row r="355" spans="1:9" ht="15" customHeight="1" x14ac:dyDescent="0.25">
      <c r="A355" s="6" t="s">
        <v>258</v>
      </c>
      <c r="B355" s="9">
        <v>39.999999999999957</v>
      </c>
      <c r="C355" s="9">
        <v>25.000000000000007</v>
      </c>
      <c r="D355" s="9">
        <v>28.000000000000025</v>
      </c>
      <c r="E355" s="9" t="s">
        <v>625</v>
      </c>
      <c r="F355" s="9">
        <v>2432.9999999999995</v>
      </c>
      <c r="G355" s="9">
        <v>548.00000000000011</v>
      </c>
      <c r="H355" s="9">
        <v>23900.000000000011</v>
      </c>
      <c r="I355" s="10">
        <v>2460</v>
      </c>
    </row>
    <row r="356" spans="1:9" ht="15" customHeight="1" x14ac:dyDescent="0.25">
      <c r="A356" s="6" t="s">
        <v>259</v>
      </c>
      <c r="B356" s="9" t="s">
        <v>625</v>
      </c>
      <c r="C356" s="9" t="s">
        <v>625</v>
      </c>
      <c r="D356" s="9" t="s">
        <v>625</v>
      </c>
      <c r="E356" s="9" t="s">
        <v>625</v>
      </c>
      <c r="F356" s="9">
        <v>6530.0000000000009</v>
      </c>
      <c r="G356" s="9">
        <v>3849.0000000000014</v>
      </c>
      <c r="H356" s="9" t="s">
        <v>625</v>
      </c>
      <c r="I356" s="10" t="s">
        <v>625</v>
      </c>
    </row>
    <row r="357" spans="1:9" ht="15" customHeight="1" x14ac:dyDescent="0.25">
      <c r="A357" s="6" t="s">
        <v>260</v>
      </c>
      <c r="B357" s="9">
        <v>6.000000000000008</v>
      </c>
      <c r="C357" s="9" t="s">
        <v>625</v>
      </c>
      <c r="D357" s="9">
        <v>6.000000000000008</v>
      </c>
      <c r="E357" s="9" t="s">
        <v>625</v>
      </c>
      <c r="F357" s="9">
        <v>1447.0000000000007</v>
      </c>
      <c r="G357" s="9">
        <v>198.00000000000003</v>
      </c>
      <c r="H357" s="9" t="s">
        <v>625</v>
      </c>
      <c r="I357" s="10">
        <v>3456</v>
      </c>
    </row>
    <row r="358" spans="1:9" ht="15" customHeight="1" x14ac:dyDescent="0.25">
      <c r="A358" s="6" t="s">
        <v>261</v>
      </c>
      <c r="B358" s="9">
        <v>139.99999999999997</v>
      </c>
      <c r="C358" s="9">
        <v>139.99999999999997</v>
      </c>
      <c r="D358" s="9">
        <v>35</v>
      </c>
      <c r="E358" s="9" t="s">
        <v>625</v>
      </c>
      <c r="F358" s="9">
        <v>2270</v>
      </c>
      <c r="G358" s="9">
        <v>1437.0000000000009</v>
      </c>
      <c r="H358" s="9">
        <v>2999.9999999999995</v>
      </c>
      <c r="I358" s="10" t="s">
        <v>625</v>
      </c>
    </row>
    <row r="359" spans="1:9" ht="15" customHeight="1" x14ac:dyDescent="0.25">
      <c r="A359" s="6" t="s">
        <v>262</v>
      </c>
      <c r="B359" s="9">
        <v>15.000000000000014</v>
      </c>
      <c r="C359" s="9" t="s">
        <v>625</v>
      </c>
      <c r="D359" s="9">
        <v>24.000000000000025</v>
      </c>
      <c r="E359" s="9" t="s">
        <v>625</v>
      </c>
      <c r="F359" s="9">
        <v>2437.0000000000009</v>
      </c>
      <c r="G359" s="9">
        <v>413.99999999999994</v>
      </c>
      <c r="H359" s="9" t="s">
        <v>625</v>
      </c>
      <c r="I359" s="10" t="s">
        <v>625</v>
      </c>
    </row>
    <row r="360" spans="1:9" ht="15" customHeight="1" x14ac:dyDescent="0.25">
      <c r="A360" s="6" t="s">
        <v>263</v>
      </c>
      <c r="B360" s="9" t="s">
        <v>625</v>
      </c>
      <c r="C360" s="9" t="s">
        <v>625</v>
      </c>
      <c r="D360" s="9" t="s">
        <v>625</v>
      </c>
      <c r="E360" s="9" t="s">
        <v>625</v>
      </c>
      <c r="F360" s="9">
        <v>7014.0000000000027</v>
      </c>
      <c r="G360" s="9">
        <v>3616.9999999999995</v>
      </c>
      <c r="H360" s="9" t="s">
        <v>625</v>
      </c>
      <c r="I360" s="10" t="s">
        <v>625</v>
      </c>
    </row>
    <row r="361" spans="1:9" ht="21" customHeight="1" x14ac:dyDescent="0.25">
      <c r="A361" s="5" t="s">
        <v>582</v>
      </c>
      <c r="B361" s="9" t="s">
        <v>625</v>
      </c>
      <c r="C361" s="9" t="s">
        <v>625</v>
      </c>
      <c r="D361" s="7">
        <f t="shared" ref="D361:I361" si="48">SUM(D362:D366)</f>
        <v>272.00000000000006</v>
      </c>
      <c r="E361" s="7">
        <f t="shared" si="48"/>
        <v>37.999999999999986</v>
      </c>
      <c r="F361" s="7">
        <f t="shared" si="48"/>
        <v>10093</v>
      </c>
      <c r="G361" s="7">
        <f t="shared" si="48"/>
        <v>1624.0000000000002</v>
      </c>
      <c r="H361" s="7">
        <f t="shared" si="48"/>
        <v>3380.0000000000005</v>
      </c>
      <c r="I361" s="7">
        <f t="shared" si="48"/>
        <v>3890.0000000000009</v>
      </c>
    </row>
    <row r="362" spans="1:9" ht="15" customHeight="1" x14ac:dyDescent="0.25">
      <c r="A362" s="6" t="s">
        <v>669</v>
      </c>
      <c r="B362" s="9" t="s">
        <v>625</v>
      </c>
      <c r="C362" s="9" t="s">
        <v>625</v>
      </c>
      <c r="D362" s="9">
        <v>200.00000000000011</v>
      </c>
      <c r="E362" s="9" t="s">
        <v>625</v>
      </c>
      <c r="F362" s="9">
        <v>1021.0000000000003</v>
      </c>
      <c r="G362" s="9">
        <v>23</v>
      </c>
      <c r="H362" s="9">
        <v>500.0000000000004</v>
      </c>
      <c r="I362" s="10">
        <v>500.0000000000004</v>
      </c>
    </row>
    <row r="363" spans="1:9" ht="15" customHeight="1" x14ac:dyDescent="0.25">
      <c r="A363" s="6" t="s">
        <v>264</v>
      </c>
      <c r="B363" s="9" t="s">
        <v>625</v>
      </c>
      <c r="C363" s="9" t="s">
        <v>625</v>
      </c>
      <c r="D363" s="9">
        <v>10</v>
      </c>
      <c r="E363" s="9" t="s">
        <v>625</v>
      </c>
      <c r="F363" s="9">
        <v>1915.0000000000002</v>
      </c>
      <c r="G363" s="9">
        <v>459.00000000000023</v>
      </c>
      <c r="H363" s="9" t="s">
        <v>625</v>
      </c>
      <c r="I363" s="10">
        <v>10</v>
      </c>
    </row>
    <row r="364" spans="1:9" ht="15" customHeight="1" x14ac:dyDescent="0.25">
      <c r="A364" s="6" t="s">
        <v>265</v>
      </c>
      <c r="B364" s="9" t="s">
        <v>625</v>
      </c>
      <c r="C364" s="9" t="s">
        <v>625</v>
      </c>
      <c r="D364" s="9">
        <v>19.999999999999975</v>
      </c>
      <c r="E364" s="9">
        <v>19.999999999999975</v>
      </c>
      <c r="F364" s="9">
        <v>676.00000000000045</v>
      </c>
      <c r="G364" s="9">
        <v>62.000000000000014</v>
      </c>
      <c r="H364" s="9" t="s">
        <v>625</v>
      </c>
      <c r="I364" s="10">
        <v>500.00000000000074</v>
      </c>
    </row>
    <row r="365" spans="1:9" ht="15" customHeight="1" x14ac:dyDescent="0.25">
      <c r="A365" s="6" t="s">
        <v>266</v>
      </c>
      <c r="B365" s="9" t="s">
        <v>625</v>
      </c>
      <c r="C365" s="9" t="s">
        <v>625</v>
      </c>
      <c r="D365" s="9">
        <v>41.999999999999993</v>
      </c>
      <c r="E365" s="9">
        <v>18.000000000000007</v>
      </c>
      <c r="F365" s="9">
        <v>3457.0000000000005</v>
      </c>
      <c r="G365" s="9">
        <v>980</v>
      </c>
      <c r="H365" s="9">
        <v>2880</v>
      </c>
      <c r="I365" s="10">
        <v>2880</v>
      </c>
    </row>
    <row r="366" spans="1:9" ht="15" customHeight="1" x14ac:dyDescent="0.25">
      <c r="A366" s="6" t="s">
        <v>267</v>
      </c>
      <c r="B366" s="9" t="s">
        <v>625</v>
      </c>
      <c r="C366" s="9" t="s">
        <v>625</v>
      </c>
      <c r="D366" s="9" t="s">
        <v>625</v>
      </c>
      <c r="E366" s="9" t="s">
        <v>625</v>
      </c>
      <c r="F366" s="9">
        <v>3023.9999999999991</v>
      </c>
      <c r="G366" s="9">
        <v>99.999999999999943</v>
      </c>
      <c r="H366" s="9" t="s">
        <v>625</v>
      </c>
      <c r="I366" s="10" t="s">
        <v>625</v>
      </c>
    </row>
    <row r="367" spans="1:9" ht="21" customHeight="1" x14ac:dyDescent="0.25">
      <c r="A367" s="4" t="s">
        <v>584</v>
      </c>
      <c r="B367" s="7">
        <f>+B404+B420</f>
        <v>481.00000000000023</v>
      </c>
      <c r="C367" s="7">
        <f>+C404</f>
        <v>30</v>
      </c>
      <c r="D367" s="7">
        <f t="shared" ref="D367:I367" si="49">D368+D379+D404+D420+D432+D438+D444</f>
        <v>385771.99999999977</v>
      </c>
      <c r="E367" s="7">
        <f>+E379+E404+E420+E432+E438+E444</f>
        <v>377393.99999999977</v>
      </c>
      <c r="F367" s="7">
        <f t="shared" si="49"/>
        <v>132483</v>
      </c>
      <c r="G367" s="7">
        <f t="shared" si="49"/>
        <v>17969</v>
      </c>
      <c r="H367" s="7">
        <f>H368+H379+H404+H420+H444</f>
        <v>6067716.0000000093</v>
      </c>
      <c r="I367" s="7">
        <f t="shared" si="49"/>
        <v>659066622.00000131</v>
      </c>
    </row>
    <row r="368" spans="1:9" ht="21" customHeight="1" x14ac:dyDescent="0.25">
      <c r="A368" s="5" t="s">
        <v>583</v>
      </c>
      <c r="B368" s="9" t="s">
        <v>625</v>
      </c>
      <c r="C368" s="9" t="s">
        <v>625</v>
      </c>
      <c r="D368" s="7">
        <f t="shared" ref="D368:I368" si="50">SUM(D369:D378)</f>
        <v>54.000000000000014</v>
      </c>
      <c r="E368" s="9" t="s">
        <v>625</v>
      </c>
      <c r="F368" s="7">
        <f t="shared" si="50"/>
        <v>14164.999999999998</v>
      </c>
      <c r="G368" s="7">
        <f t="shared" si="50"/>
        <v>3232</v>
      </c>
      <c r="H368" s="7">
        <f t="shared" si="50"/>
        <v>108.00000000000003</v>
      </c>
      <c r="I368" s="7">
        <f t="shared" si="50"/>
        <v>350</v>
      </c>
    </row>
    <row r="369" spans="1:9" ht="15" customHeight="1" x14ac:dyDescent="0.25">
      <c r="A369" s="6" t="s">
        <v>670</v>
      </c>
      <c r="B369" s="9" t="s">
        <v>625</v>
      </c>
      <c r="C369" s="9" t="s">
        <v>625</v>
      </c>
      <c r="D369" s="9" t="s">
        <v>625</v>
      </c>
      <c r="E369" s="9" t="s">
        <v>625</v>
      </c>
      <c r="F369" s="9">
        <v>1058.0000000000002</v>
      </c>
      <c r="G369" s="9">
        <v>54.999999999999993</v>
      </c>
      <c r="H369" s="9" t="s">
        <v>625</v>
      </c>
      <c r="I369" s="10" t="s">
        <v>625</v>
      </c>
    </row>
    <row r="370" spans="1:9" ht="15" customHeight="1" x14ac:dyDescent="0.25">
      <c r="A370" s="6" t="s">
        <v>268</v>
      </c>
      <c r="B370" s="9" t="s">
        <v>625</v>
      </c>
      <c r="C370" s="9" t="s">
        <v>625</v>
      </c>
      <c r="D370" s="9" t="s">
        <v>625</v>
      </c>
      <c r="E370" s="9" t="s">
        <v>625</v>
      </c>
      <c r="F370" s="9">
        <v>3152.9999999999991</v>
      </c>
      <c r="G370" s="9">
        <v>497</v>
      </c>
      <c r="H370" s="9" t="s">
        <v>625</v>
      </c>
      <c r="I370" s="10">
        <v>350</v>
      </c>
    </row>
    <row r="371" spans="1:9" ht="15" customHeight="1" x14ac:dyDescent="0.25">
      <c r="A371" s="6" t="s">
        <v>269</v>
      </c>
      <c r="B371" s="9" t="s">
        <v>625</v>
      </c>
      <c r="C371" s="9" t="s">
        <v>625</v>
      </c>
      <c r="D371" s="9" t="s">
        <v>625</v>
      </c>
      <c r="E371" s="9" t="s">
        <v>625</v>
      </c>
      <c r="F371" s="9">
        <v>580</v>
      </c>
      <c r="G371" s="9" t="s">
        <v>625</v>
      </c>
      <c r="H371" s="9" t="s">
        <v>625</v>
      </c>
      <c r="I371" s="10" t="s">
        <v>625</v>
      </c>
    </row>
    <row r="372" spans="1:9" ht="15" customHeight="1" x14ac:dyDescent="0.25">
      <c r="A372" s="6" t="s">
        <v>270</v>
      </c>
      <c r="B372" s="9" t="s">
        <v>625</v>
      </c>
      <c r="C372" s="9" t="s">
        <v>625</v>
      </c>
      <c r="D372" s="9" t="s">
        <v>625</v>
      </c>
      <c r="E372" s="9" t="s">
        <v>625</v>
      </c>
      <c r="F372" s="9">
        <v>1075.0000000000002</v>
      </c>
      <c r="G372" s="9">
        <v>217.00000000000006</v>
      </c>
      <c r="H372" s="9" t="s">
        <v>625</v>
      </c>
      <c r="I372" s="10" t="s">
        <v>625</v>
      </c>
    </row>
    <row r="373" spans="1:9" ht="15" customHeight="1" x14ac:dyDescent="0.25">
      <c r="A373" s="6" t="s">
        <v>271</v>
      </c>
      <c r="B373" s="9" t="s">
        <v>625</v>
      </c>
      <c r="C373" s="9" t="s">
        <v>625</v>
      </c>
      <c r="D373" s="9">
        <v>54.000000000000014</v>
      </c>
      <c r="E373" s="9" t="s">
        <v>625</v>
      </c>
      <c r="F373" s="9">
        <v>1749.9999999999995</v>
      </c>
      <c r="G373" s="9">
        <v>516.99999999999989</v>
      </c>
      <c r="H373" s="9">
        <v>108.00000000000003</v>
      </c>
      <c r="I373" s="10" t="s">
        <v>625</v>
      </c>
    </row>
    <row r="374" spans="1:9" ht="15" customHeight="1" x14ac:dyDescent="0.25">
      <c r="A374" s="6" t="s">
        <v>272</v>
      </c>
      <c r="B374" s="9" t="s">
        <v>625</v>
      </c>
      <c r="C374" s="9" t="s">
        <v>625</v>
      </c>
      <c r="D374" s="9" t="s">
        <v>625</v>
      </c>
      <c r="E374" s="9" t="s">
        <v>625</v>
      </c>
      <c r="F374" s="9">
        <v>2259</v>
      </c>
      <c r="G374" s="9">
        <v>1117.0000000000002</v>
      </c>
      <c r="H374" s="9" t="s">
        <v>625</v>
      </c>
      <c r="I374" s="10" t="s">
        <v>625</v>
      </c>
    </row>
    <row r="375" spans="1:9" ht="15" customHeight="1" x14ac:dyDescent="0.25">
      <c r="A375" s="6" t="s">
        <v>273</v>
      </c>
      <c r="B375" s="9" t="s">
        <v>625</v>
      </c>
      <c r="C375" s="9" t="s">
        <v>625</v>
      </c>
      <c r="D375" s="9" t="s">
        <v>625</v>
      </c>
      <c r="E375" s="9" t="s">
        <v>625</v>
      </c>
      <c r="F375" s="9">
        <v>1796.9999999999995</v>
      </c>
      <c r="G375" s="9">
        <v>205.99999999999997</v>
      </c>
      <c r="H375" s="9" t="s">
        <v>625</v>
      </c>
      <c r="I375" s="10" t="s">
        <v>625</v>
      </c>
    </row>
    <row r="376" spans="1:9" ht="15" customHeight="1" x14ac:dyDescent="0.25">
      <c r="A376" s="6" t="s">
        <v>274</v>
      </c>
      <c r="B376" s="9" t="s">
        <v>625</v>
      </c>
      <c r="C376" s="9" t="s">
        <v>625</v>
      </c>
      <c r="D376" s="9" t="s">
        <v>625</v>
      </c>
      <c r="E376" s="9" t="s">
        <v>625</v>
      </c>
      <c r="F376" s="9">
        <v>1019.0000000000003</v>
      </c>
      <c r="G376" s="9">
        <v>365.00000000000017</v>
      </c>
      <c r="H376" s="9" t="s">
        <v>625</v>
      </c>
      <c r="I376" s="10" t="s">
        <v>625</v>
      </c>
    </row>
    <row r="377" spans="1:9" ht="15" customHeight="1" x14ac:dyDescent="0.25">
      <c r="A377" s="6" t="s">
        <v>275</v>
      </c>
      <c r="B377" s="9" t="s">
        <v>625</v>
      </c>
      <c r="C377" s="9" t="s">
        <v>625</v>
      </c>
      <c r="D377" s="9" t="s">
        <v>625</v>
      </c>
      <c r="E377" s="9" t="s">
        <v>625</v>
      </c>
      <c r="F377" s="9">
        <v>926.00000000000011</v>
      </c>
      <c r="G377" s="9">
        <v>220.00000000000017</v>
      </c>
      <c r="H377" s="9" t="s">
        <v>625</v>
      </c>
      <c r="I377" s="10" t="s">
        <v>625</v>
      </c>
    </row>
    <row r="378" spans="1:9" ht="15" customHeight="1" x14ac:dyDescent="0.25">
      <c r="A378" s="6" t="s">
        <v>276</v>
      </c>
      <c r="B378" s="9" t="s">
        <v>625</v>
      </c>
      <c r="C378" s="9" t="s">
        <v>625</v>
      </c>
      <c r="D378" s="9" t="s">
        <v>625</v>
      </c>
      <c r="E378" s="9" t="s">
        <v>625</v>
      </c>
      <c r="F378" s="9">
        <v>547.99999999999989</v>
      </c>
      <c r="G378" s="9">
        <v>38.000000000000014</v>
      </c>
      <c r="H378" s="9" t="s">
        <v>625</v>
      </c>
      <c r="I378" s="10" t="s">
        <v>625</v>
      </c>
    </row>
    <row r="379" spans="1:9" ht="21" customHeight="1" x14ac:dyDescent="0.25">
      <c r="A379" s="5" t="s">
        <v>9</v>
      </c>
      <c r="B379" s="9" t="s">
        <v>625</v>
      </c>
      <c r="C379" s="9" t="s">
        <v>625</v>
      </c>
      <c r="D379" s="7">
        <f t="shared" ref="D379:I379" si="51">SUM(D380:D403)</f>
        <v>118565</v>
      </c>
      <c r="E379" s="7">
        <f t="shared" si="51"/>
        <v>116142</v>
      </c>
      <c r="F379" s="7">
        <f t="shared" si="51"/>
        <v>22958</v>
      </c>
      <c r="G379" s="7">
        <f t="shared" si="51"/>
        <v>3015.0000000000005</v>
      </c>
      <c r="H379" s="7">
        <f t="shared" si="51"/>
        <v>22670.000000000018</v>
      </c>
      <c r="I379" s="7">
        <f t="shared" si="51"/>
        <v>519327.99999999994</v>
      </c>
    </row>
    <row r="380" spans="1:9" ht="15" customHeight="1" x14ac:dyDescent="0.25">
      <c r="A380" s="6" t="s">
        <v>671</v>
      </c>
      <c r="B380" s="9" t="s">
        <v>625</v>
      </c>
      <c r="C380" s="9" t="s">
        <v>625</v>
      </c>
      <c r="D380" s="9">
        <v>168.00000000000014</v>
      </c>
      <c r="E380" s="9" t="s">
        <v>625</v>
      </c>
      <c r="F380" s="9">
        <v>1535.9999999999998</v>
      </c>
      <c r="G380" s="9">
        <v>48.000000000000021</v>
      </c>
      <c r="H380" s="9" t="s">
        <v>625</v>
      </c>
      <c r="I380" s="10">
        <v>900.00000000000068</v>
      </c>
    </row>
    <row r="381" spans="1:9" ht="15" customHeight="1" x14ac:dyDescent="0.25">
      <c r="A381" s="6" t="s">
        <v>277</v>
      </c>
      <c r="B381" s="9" t="s">
        <v>625</v>
      </c>
      <c r="C381" s="9" t="s">
        <v>625</v>
      </c>
      <c r="D381" s="9" t="s">
        <v>625</v>
      </c>
      <c r="E381" s="9" t="s">
        <v>625</v>
      </c>
      <c r="F381" s="9">
        <v>1579.0000000000005</v>
      </c>
      <c r="G381" s="9">
        <v>262.00000000000011</v>
      </c>
      <c r="H381" s="9" t="s">
        <v>625</v>
      </c>
      <c r="I381" s="10" t="s">
        <v>625</v>
      </c>
    </row>
    <row r="382" spans="1:9" ht="15" customHeight="1" x14ac:dyDescent="0.25">
      <c r="A382" s="6" t="s">
        <v>278</v>
      </c>
      <c r="B382" s="9" t="s">
        <v>625</v>
      </c>
      <c r="C382" s="9" t="s">
        <v>625</v>
      </c>
      <c r="D382" s="9">
        <v>600.00000000000023</v>
      </c>
      <c r="E382" s="9">
        <v>300.00000000000011</v>
      </c>
      <c r="F382" s="9">
        <v>1545.0000000000007</v>
      </c>
      <c r="G382" s="9" t="s">
        <v>625</v>
      </c>
      <c r="H382" s="9" t="s">
        <v>625</v>
      </c>
      <c r="I382" s="10">
        <v>300.00000000000011</v>
      </c>
    </row>
    <row r="383" spans="1:9" ht="15" customHeight="1" x14ac:dyDescent="0.25">
      <c r="A383" s="6" t="s">
        <v>279</v>
      </c>
      <c r="B383" s="9" t="s">
        <v>625</v>
      </c>
      <c r="C383" s="9" t="s">
        <v>625</v>
      </c>
      <c r="D383" s="9">
        <v>105359.99999999999</v>
      </c>
      <c r="E383" s="9">
        <v>105359.99999999999</v>
      </c>
      <c r="F383" s="9">
        <v>844.00000000000011</v>
      </c>
      <c r="G383" s="9">
        <v>108.00000000000003</v>
      </c>
      <c r="H383" s="9" t="s">
        <v>625</v>
      </c>
      <c r="I383" s="10">
        <v>388800.00000000006</v>
      </c>
    </row>
    <row r="384" spans="1:9" ht="15" customHeight="1" x14ac:dyDescent="0.25">
      <c r="A384" s="6" t="s">
        <v>280</v>
      </c>
      <c r="B384" s="9" t="s">
        <v>625</v>
      </c>
      <c r="C384" s="9" t="s">
        <v>625</v>
      </c>
      <c r="D384" s="9" t="s">
        <v>625</v>
      </c>
      <c r="E384" s="9" t="s">
        <v>625</v>
      </c>
      <c r="F384" s="9">
        <v>869.00000000000011</v>
      </c>
      <c r="G384" s="9">
        <v>254.00000000000011</v>
      </c>
      <c r="H384" s="9" t="s">
        <v>625</v>
      </c>
      <c r="I384" s="10" t="s">
        <v>625</v>
      </c>
    </row>
    <row r="385" spans="1:9" ht="15" customHeight="1" x14ac:dyDescent="0.25">
      <c r="A385" s="6" t="s">
        <v>281</v>
      </c>
      <c r="B385" s="9" t="s">
        <v>625</v>
      </c>
      <c r="C385" s="9" t="s">
        <v>625</v>
      </c>
      <c r="D385" s="9">
        <v>600</v>
      </c>
      <c r="E385" s="9" t="s">
        <v>625</v>
      </c>
      <c r="F385" s="9">
        <v>1746</v>
      </c>
      <c r="G385" s="9">
        <v>142.00000000000006</v>
      </c>
      <c r="H385" s="9">
        <v>600</v>
      </c>
      <c r="I385" s="10" t="s">
        <v>625</v>
      </c>
    </row>
    <row r="386" spans="1:9" ht="15" customHeight="1" x14ac:dyDescent="0.25">
      <c r="A386" s="6" t="s">
        <v>282</v>
      </c>
      <c r="B386" s="9" t="s">
        <v>625</v>
      </c>
      <c r="C386" s="9" t="s">
        <v>625</v>
      </c>
      <c r="D386" s="9" t="s">
        <v>625</v>
      </c>
      <c r="E386" s="9" t="s">
        <v>625</v>
      </c>
      <c r="F386" s="9">
        <v>116.99999999999997</v>
      </c>
      <c r="G386" s="9">
        <v>6.0000000000000009</v>
      </c>
      <c r="H386" s="9" t="s">
        <v>625</v>
      </c>
      <c r="I386" s="10" t="s">
        <v>625</v>
      </c>
    </row>
    <row r="387" spans="1:9" ht="15" customHeight="1" x14ac:dyDescent="0.25">
      <c r="A387" s="6" t="s">
        <v>260</v>
      </c>
      <c r="B387" s="9" t="s">
        <v>625</v>
      </c>
      <c r="C387" s="9" t="s">
        <v>625</v>
      </c>
      <c r="D387" s="9" t="s">
        <v>625</v>
      </c>
      <c r="E387" s="9" t="s">
        <v>625</v>
      </c>
      <c r="F387" s="9">
        <v>253.99999999999997</v>
      </c>
      <c r="G387" s="9">
        <v>36.000000000000028</v>
      </c>
      <c r="H387" s="9" t="s">
        <v>625</v>
      </c>
      <c r="I387" s="10" t="s">
        <v>625</v>
      </c>
    </row>
    <row r="388" spans="1:9" ht="15" customHeight="1" x14ac:dyDescent="0.25">
      <c r="A388" s="6" t="s">
        <v>283</v>
      </c>
      <c r="B388" s="9" t="s">
        <v>625</v>
      </c>
      <c r="C388" s="9" t="s">
        <v>625</v>
      </c>
      <c r="D388" s="9" t="s">
        <v>625</v>
      </c>
      <c r="E388" s="9" t="s">
        <v>625</v>
      </c>
      <c r="F388" s="9">
        <v>711.00000000000011</v>
      </c>
      <c r="G388" s="9">
        <v>90</v>
      </c>
      <c r="H388" s="9" t="s">
        <v>625</v>
      </c>
      <c r="I388" s="10" t="s">
        <v>625</v>
      </c>
    </row>
    <row r="389" spans="1:9" ht="15" customHeight="1" x14ac:dyDescent="0.25">
      <c r="A389" s="6" t="s">
        <v>284</v>
      </c>
      <c r="B389" s="9" t="s">
        <v>625</v>
      </c>
      <c r="C389" s="9" t="s">
        <v>625</v>
      </c>
      <c r="D389" s="9" t="s">
        <v>625</v>
      </c>
      <c r="E389" s="9" t="s">
        <v>625</v>
      </c>
      <c r="F389" s="9">
        <v>1438.9999999999998</v>
      </c>
      <c r="G389" s="9">
        <v>186.00000000000003</v>
      </c>
      <c r="H389" s="9" t="s">
        <v>625</v>
      </c>
      <c r="I389" s="10" t="s">
        <v>625</v>
      </c>
    </row>
    <row r="390" spans="1:9" ht="15" customHeight="1" x14ac:dyDescent="0.25">
      <c r="A390" s="6" t="s">
        <v>285</v>
      </c>
      <c r="B390" s="9" t="s">
        <v>625</v>
      </c>
      <c r="C390" s="9" t="s">
        <v>625</v>
      </c>
      <c r="D390" s="9">
        <v>1295.0000000000007</v>
      </c>
      <c r="E390" s="9">
        <v>1295.0000000000007</v>
      </c>
      <c r="F390" s="9">
        <v>229.99999999999989</v>
      </c>
      <c r="G390" s="9">
        <v>30.000000000000014</v>
      </c>
      <c r="H390" s="9">
        <v>19200.000000000018</v>
      </c>
      <c r="I390" s="10">
        <v>8999.9999999999927</v>
      </c>
    </row>
    <row r="391" spans="1:9" ht="15" customHeight="1" x14ac:dyDescent="0.25">
      <c r="A391" s="6" t="s">
        <v>286</v>
      </c>
      <c r="B391" s="9" t="s">
        <v>625</v>
      </c>
      <c r="C391" s="9" t="s">
        <v>625</v>
      </c>
      <c r="D391" s="9" t="s">
        <v>625</v>
      </c>
      <c r="E391" s="9" t="s">
        <v>625</v>
      </c>
      <c r="F391" s="9">
        <v>221.00000000000009</v>
      </c>
      <c r="G391" s="9">
        <v>78.000000000000028</v>
      </c>
      <c r="H391" s="9" t="s">
        <v>625</v>
      </c>
      <c r="I391" s="10" t="s">
        <v>625</v>
      </c>
    </row>
    <row r="392" spans="1:9" ht="15" customHeight="1" x14ac:dyDescent="0.25">
      <c r="A392" s="6" t="s">
        <v>287</v>
      </c>
      <c r="B392" s="9" t="s">
        <v>625</v>
      </c>
      <c r="C392" s="9" t="s">
        <v>625</v>
      </c>
      <c r="D392" s="9">
        <v>112.00000000000003</v>
      </c>
      <c r="E392" s="9">
        <v>60.000000000000057</v>
      </c>
      <c r="F392" s="9">
        <v>914.00000000000034</v>
      </c>
      <c r="G392" s="9">
        <v>135.00000000000011</v>
      </c>
      <c r="H392" s="9" t="s">
        <v>625</v>
      </c>
      <c r="I392" s="10">
        <v>7140.0000000000055</v>
      </c>
    </row>
    <row r="393" spans="1:9" ht="15" customHeight="1" x14ac:dyDescent="0.25">
      <c r="A393" s="6" t="s">
        <v>288</v>
      </c>
      <c r="B393" s="9" t="s">
        <v>625</v>
      </c>
      <c r="C393" s="9" t="s">
        <v>625</v>
      </c>
      <c r="D393" s="9" t="s">
        <v>625</v>
      </c>
      <c r="E393" s="9" t="s">
        <v>625</v>
      </c>
      <c r="F393" s="9">
        <v>2698.0000000000023</v>
      </c>
      <c r="G393" s="9">
        <v>144.00000000000006</v>
      </c>
      <c r="H393" s="9" t="s">
        <v>625</v>
      </c>
      <c r="I393" s="10" t="s">
        <v>625</v>
      </c>
    </row>
    <row r="394" spans="1:9" ht="15" customHeight="1" x14ac:dyDescent="0.25">
      <c r="A394" s="6" t="s">
        <v>289</v>
      </c>
      <c r="B394" s="9" t="s">
        <v>625</v>
      </c>
      <c r="C394" s="9" t="s">
        <v>625</v>
      </c>
      <c r="D394" s="9" t="s">
        <v>625</v>
      </c>
      <c r="E394" s="9" t="s">
        <v>625</v>
      </c>
      <c r="F394" s="9">
        <v>1037.0000000000002</v>
      </c>
      <c r="G394" s="9">
        <v>139.99999999999991</v>
      </c>
      <c r="H394" s="9" t="s">
        <v>625</v>
      </c>
      <c r="I394" s="10" t="s">
        <v>625</v>
      </c>
    </row>
    <row r="395" spans="1:9" ht="15" customHeight="1" x14ac:dyDescent="0.25">
      <c r="A395" s="6" t="s">
        <v>113</v>
      </c>
      <c r="B395" s="9" t="s">
        <v>625</v>
      </c>
      <c r="C395" s="9" t="s">
        <v>625</v>
      </c>
      <c r="D395" s="9" t="s">
        <v>625</v>
      </c>
      <c r="E395" s="9" t="s">
        <v>625</v>
      </c>
      <c r="F395" s="9">
        <v>5</v>
      </c>
      <c r="G395" s="9" t="s">
        <v>625</v>
      </c>
      <c r="H395" s="9" t="s">
        <v>625</v>
      </c>
      <c r="I395" s="10" t="s">
        <v>625</v>
      </c>
    </row>
    <row r="396" spans="1:9" ht="15" customHeight="1" x14ac:dyDescent="0.25">
      <c r="A396" s="6" t="s">
        <v>290</v>
      </c>
      <c r="B396" s="9" t="s">
        <v>625</v>
      </c>
      <c r="C396" s="9" t="s">
        <v>625</v>
      </c>
      <c r="D396" s="9" t="s">
        <v>625</v>
      </c>
      <c r="E396" s="9" t="s">
        <v>625</v>
      </c>
      <c r="F396" s="9">
        <v>1121.9999999999995</v>
      </c>
      <c r="G396" s="9">
        <v>99.999999999999986</v>
      </c>
      <c r="H396" s="9" t="s">
        <v>625</v>
      </c>
      <c r="I396" s="10" t="s">
        <v>625</v>
      </c>
    </row>
    <row r="397" spans="1:9" ht="15" customHeight="1" x14ac:dyDescent="0.25">
      <c r="A397" s="6" t="s">
        <v>291</v>
      </c>
      <c r="B397" s="9" t="s">
        <v>625</v>
      </c>
      <c r="C397" s="9" t="s">
        <v>625</v>
      </c>
      <c r="D397" s="9">
        <v>305</v>
      </c>
      <c r="E397" s="9">
        <v>48</v>
      </c>
      <c r="F397" s="9">
        <v>274.00000000000006</v>
      </c>
      <c r="G397" s="9" t="s">
        <v>625</v>
      </c>
      <c r="H397" s="9" t="s">
        <v>625</v>
      </c>
      <c r="I397" s="10">
        <v>2200</v>
      </c>
    </row>
    <row r="398" spans="1:9" ht="15" customHeight="1" x14ac:dyDescent="0.25">
      <c r="A398" s="6" t="s">
        <v>292</v>
      </c>
      <c r="B398" s="9" t="s">
        <v>625</v>
      </c>
      <c r="C398" s="9" t="s">
        <v>625</v>
      </c>
      <c r="D398" s="9">
        <v>71.999999999999972</v>
      </c>
      <c r="E398" s="9" t="s">
        <v>625</v>
      </c>
      <c r="F398" s="9">
        <v>705.99999999999989</v>
      </c>
      <c r="G398" s="9">
        <v>66.000000000000028</v>
      </c>
      <c r="H398" s="9">
        <v>50.000000000000028</v>
      </c>
      <c r="I398" s="10">
        <v>168.00000000000011</v>
      </c>
    </row>
    <row r="399" spans="1:9" ht="15" customHeight="1" x14ac:dyDescent="0.25">
      <c r="A399" s="6" t="s">
        <v>84</v>
      </c>
      <c r="B399" s="9" t="s">
        <v>625</v>
      </c>
      <c r="C399" s="9" t="s">
        <v>625</v>
      </c>
      <c r="D399" s="9" t="s">
        <v>625</v>
      </c>
      <c r="E399" s="9" t="s">
        <v>625</v>
      </c>
      <c r="F399" s="9">
        <v>476.99999999999994</v>
      </c>
      <c r="G399" s="9">
        <v>95.999999999999986</v>
      </c>
      <c r="H399" s="9" t="s">
        <v>625</v>
      </c>
      <c r="I399" s="10" t="s">
        <v>625</v>
      </c>
    </row>
    <row r="400" spans="1:9" ht="15" customHeight="1" x14ac:dyDescent="0.25">
      <c r="A400" s="6" t="s">
        <v>150</v>
      </c>
      <c r="B400" s="9" t="s">
        <v>625</v>
      </c>
      <c r="C400" s="9" t="s">
        <v>625</v>
      </c>
      <c r="D400" s="9">
        <v>8750.0000000000146</v>
      </c>
      <c r="E400" s="9">
        <v>8000.00000000001</v>
      </c>
      <c r="F400" s="9">
        <v>1835.0000000000009</v>
      </c>
      <c r="G400" s="9">
        <v>244.00000000000009</v>
      </c>
      <c r="H400" s="9" t="s">
        <v>625</v>
      </c>
      <c r="I400" s="10">
        <v>107999.99999999988</v>
      </c>
    </row>
    <row r="401" spans="1:9" ht="15" customHeight="1" x14ac:dyDescent="0.25">
      <c r="A401" s="6" t="s">
        <v>293</v>
      </c>
      <c r="B401" s="9" t="s">
        <v>625</v>
      </c>
      <c r="C401" s="9" t="s">
        <v>625</v>
      </c>
      <c r="D401" s="9">
        <v>88.000000000000043</v>
      </c>
      <c r="E401" s="9">
        <v>64</v>
      </c>
      <c r="F401" s="9">
        <v>706.99999999999966</v>
      </c>
      <c r="G401" s="9">
        <v>50.999999999999957</v>
      </c>
      <c r="H401" s="9" t="s">
        <v>625</v>
      </c>
      <c r="I401" s="10" t="s">
        <v>625</v>
      </c>
    </row>
    <row r="402" spans="1:9" ht="15" customHeight="1" x14ac:dyDescent="0.25">
      <c r="A402" s="6" t="s">
        <v>294</v>
      </c>
      <c r="B402" s="9" t="s">
        <v>625</v>
      </c>
      <c r="C402" s="9" t="s">
        <v>625</v>
      </c>
      <c r="D402" s="9">
        <v>1015</v>
      </c>
      <c r="E402" s="9">
        <v>1015</v>
      </c>
      <c r="F402" s="9">
        <v>1437.9999999999998</v>
      </c>
      <c r="G402" s="9">
        <v>599</v>
      </c>
      <c r="H402" s="9" t="s">
        <v>625</v>
      </c>
      <c r="I402" s="10" t="s">
        <v>625</v>
      </c>
    </row>
    <row r="403" spans="1:9" ht="15" customHeight="1" x14ac:dyDescent="0.25">
      <c r="A403" s="6" t="s">
        <v>295</v>
      </c>
      <c r="B403" s="9" t="s">
        <v>625</v>
      </c>
      <c r="C403" s="9" t="s">
        <v>625</v>
      </c>
      <c r="D403" s="9">
        <v>200.00000000000003</v>
      </c>
      <c r="E403" s="9" t="s">
        <v>625</v>
      </c>
      <c r="F403" s="9">
        <v>654</v>
      </c>
      <c r="G403" s="9">
        <v>199.99999999999994</v>
      </c>
      <c r="H403" s="9">
        <v>2820</v>
      </c>
      <c r="I403" s="10">
        <v>2820</v>
      </c>
    </row>
    <row r="404" spans="1:9" ht="21" customHeight="1" x14ac:dyDescent="0.25">
      <c r="A404" s="5" t="s">
        <v>584</v>
      </c>
      <c r="B404" s="7">
        <f t="shared" ref="B404:I404" si="52">SUM(B405:B419)</f>
        <v>461.00000000000023</v>
      </c>
      <c r="C404" s="7">
        <f t="shared" si="52"/>
        <v>30</v>
      </c>
      <c r="D404" s="7">
        <f t="shared" si="52"/>
        <v>224093.9999999998</v>
      </c>
      <c r="E404" s="7">
        <f t="shared" si="52"/>
        <v>222353.9999999998</v>
      </c>
      <c r="F404" s="7">
        <f t="shared" si="52"/>
        <v>31380</v>
      </c>
      <c r="G404" s="7">
        <f t="shared" si="52"/>
        <v>4746.0000000000018</v>
      </c>
      <c r="H404" s="7">
        <f t="shared" si="52"/>
        <v>6014283.0000000093</v>
      </c>
      <c r="I404" s="7">
        <f t="shared" si="52"/>
        <v>657077274.00000131</v>
      </c>
    </row>
    <row r="405" spans="1:9" ht="15" customHeight="1" x14ac:dyDescent="0.25">
      <c r="A405" s="6" t="s">
        <v>672</v>
      </c>
      <c r="B405" s="9">
        <v>123.00000000000006</v>
      </c>
      <c r="C405" s="9" t="s">
        <v>625</v>
      </c>
      <c r="D405" s="9">
        <v>1279.9999999999989</v>
      </c>
      <c r="E405" s="9">
        <v>750.00000000000011</v>
      </c>
      <c r="F405" s="9">
        <v>2037.9999999999984</v>
      </c>
      <c r="G405" s="9">
        <v>107.99999999999989</v>
      </c>
      <c r="H405" s="9">
        <v>6379.9999999999945</v>
      </c>
      <c r="I405" s="10">
        <v>60460.000000000058</v>
      </c>
    </row>
    <row r="406" spans="1:9" ht="15" customHeight="1" x14ac:dyDescent="0.25">
      <c r="A406" s="6" t="s">
        <v>105</v>
      </c>
      <c r="B406" s="9" t="s">
        <v>625</v>
      </c>
      <c r="C406" s="9" t="s">
        <v>625</v>
      </c>
      <c r="D406" s="9">
        <v>24.000000000000018</v>
      </c>
      <c r="E406" s="9" t="s">
        <v>625</v>
      </c>
      <c r="F406" s="9">
        <v>1645.0000000000007</v>
      </c>
      <c r="G406" s="9">
        <v>16.999999999999989</v>
      </c>
      <c r="H406" s="9" t="s">
        <v>625</v>
      </c>
      <c r="I406" s="10" t="s">
        <v>625</v>
      </c>
    </row>
    <row r="407" spans="1:9" ht="15" customHeight="1" x14ac:dyDescent="0.25">
      <c r="A407" s="6" t="s">
        <v>296</v>
      </c>
      <c r="B407" s="9" t="s">
        <v>625</v>
      </c>
      <c r="C407" s="9" t="s">
        <v>625</v>
      </c>
      <c r="D407" s="9" t="s">
        <v>625</v>
      </c>
      <c r="E407" s="9" t="s">
        <v>625</v>
      </c>
      <c r="F407" s="9">
        <v>2050</v>
      </c>
      <c r="G407" s="9">
        <v>278.00000000000011</v>
      </c>
      <c r="H407" s="9" t="s">
        <v>625</v>
      </c>
      <c r="I407" s="10" t="s">
        <v>625</v>
      </c>
    </row>
    <row r="408" spans="1:9" ht="15" customHeight="1" x14ac:dyDescent="0.25">
      <c r="A408" s="6" t="s">
        <v>297</v>
      </c>
      <c r="B408" s="9">
        <v>7.0000000000000098</v>
      </c>
      <c r="C408" s="9" t="s">
        <v>625</v>
      </c>
      <c r="D408" s="9" t="s">
        <v>625</v>
      </c>
      <c r="E408" s="9" t="s">
        <v>625</v>
      </c>
      <c r="F408" s="9">
        <v>2057.9999999999977</v>
      </c>
      <c r="G408" s="9">
        <v>190</v>
      </c>
      <c r="H408" s="9" t="s">
        <v>625</v>
      </c>
      <c r="I408" s="10" t="s">
        <v>625</v>
      </c>
    </row>
    <row r="409" spans="1:9" ht="15" customHeight="1" x14ac:dyDescent="0.25">
      <c r="A409" s="6" t="s">
        <v>298</v>
      </c>
      <c r="B409" s="9" t="s">
        <v>625</v>
      </c>
      <c r="C409" s="9" t="s">
        <v>625</v>
      </c>
      <c r="D409" s="9" t="s">
        <v>625</v>
      </c>
      <c r="E409" s="9" t="s">
        <v>625</v>
      </c>
      <c r="F409" s="9">
        <v>2169</v>
      </c>
      <c r="G409" s="9">
        <v>474.99999999999955</v>
      </c>
      <c r="H409" s="9" t="s">
        <v>625</v>
      </c>
      <c r="I409" s="10" t="s">
        <v>625</v>
      </c>
    </row>
    <row r="410" spans="1:9" ht="15" customHeight="1" x14ac:dyDescent="0.25">
      <c r="A410" s="6" t="s">
        <v>299</v>
      </c>
      <c r="B410" s="9" t="s">
        <v>625</v>
      </c>
      <c r="C410" s="9" t="s">
        <v>625</v>
      </c>
      <c r="D410" s="9" t="s">
        <v>625</v>
      </c>
      <c r="E410" s="9" t="s">
        <v>625</v>
      </c>
      <c r="F410" s="9">
        <v>3526.0000000000014</v>
      </c>
      <c r="G410" s="9">
        <v>495.00000000000063</v>
      </c>
      <c r="H410" s="9" t="s">
        <v>625</v>
      </c>
      <c r="I410" s="10" t="s">
        <v>625</v>
      </c>
    </row>
    <row r="411" spans="1:9" ht="15" customHeight="1" x14ac:dyDescent="0.25">
      <c r="A411" s="6" t="s">
        <v>172</v>
      </c>
      <c r="B411" s="9" t="s">
        <v>625</v>
      </c>
      <c r="C411" s="9" t="s">
        <v>625</v>
      </c>
      <c r="D411" s="9">
        <v>1050</v>
      </c>
      <c r="E411" s="9">
        <v>1050</v>
      </c>
      <c r="F411" s="9">
        <v>1900.0000000000016</v>
      </c>
      <c r="G411" s="9">
        <v>340.00000000000023</v>
      </c>
      <c r="H411" s="9" t="s">
        <v>625</v>
      </c>
      <c r="I411" s="10">
        <v>500.00000000000068</v>
      </c>
    </row>
    <row r="412" spans="1:9" ht="15" customHeight="1" x14ac:dyDescent="0.25">
      <c r="A412" s="6" t="s">
        <v>300</v>
      </c>
      <c r="B412" s="9">
        <v>56.000000000000007</v>
      </c>
      <c r="C412" s="9" t="s">
        <v>625</v>
      </c>
      <c r="D412" s="9" t="s">
        <v>625</v>
      </c>
      <c r="E412" s="9" t="s">
        <v>625</v>
      </c>
      <c r="F412" s="9">
        <v>4909.9999999999982</v>
      </c>
      <c r="G412" s="9">
        <v>1372.0000000000002</v>
      </c>
      <c r="H412" s="9">
        <v>8</v>
      </c>
      <c r="I412" s="10">
        <v>199.99999999999997</v>
      </c>
    </row>
    <row r="413" spans="1:9" ht="15" customHeight="1" x14ac:dyDescent="0.25">
      <c r="A413" s="6" t="s">
        <v>301</v>
      </c>
      <c r="B413" s="9">
        <v>34.000000000000036</v>
      </c>
      <c r="C413" s="9">
        <v>30</v>
      </c>
      <c r="D413" s="9">
        <v>28.000000000000032</v>
      </c>
      <c r="E413" s="9">
        <v>3.9999999999999982</v>
      </c>
      <c r="F413" s="9">
        <v>2167</v>
      </c>
      <c r="G413" s="9">
        <v>728.00000000000045</v>
      </c>
      <c r="H413" s="9">
        <v>440.00000000000006</v>
      </c>
      <c r="I413" s="10">
        <v>479.99999999999983</v>
      </c>
    </row>
    <row r="414" spans="1:9" ht="15" customHeight="1" x14ac:dyDescent="0.25">
      <c r="A414" s="6" t="s">
        <v>262</v>
      </c>
      <c r="B414" s="9" t="s">
        <v>625</v>
      </c>
      <c r="C414" s="9" t="s">
        <v>625</v>
      </c>
      <c r="D414" s="9">
        <v>219719.9999999998</v>
      </c>
      <c r="E414" s="9">
        <v>219719.9999999998</v>
      </c>
      <c r="F414" s="9">
        <v>2010.0000000000025</v>
      </c>
      <c r="G414" s="9">
        <v>181.00000000000006</v>
      </c>
      <c r="H414" s="9">
        <v>6000000.0000000093</v>
      </c>
      <c r="I414" s="10">
        <v>657000000.00000131</v>
      </c>
    </row>
    <row r="415" spans="1:9" ht="15" customHeight="1" x14ac:dyDescent="0.25">
      <c r="A415" s="6" t="s">
        <v>302</v>
      </c>
      <c r="B415" s="9">
        <v>166.00000000000011</v>
      </c>
      <c r="C415" s="9" t="s">
        <v>625</v>
      </c>
      <c r="D415" s="9">
        <v>141</v>
      </c>
      <c r="E415" s="9">
        <v>30.000000000000004</v>
      </c>
      <c r="F415" s="9">
        <v>1762.9999999999977</v>
      </c>
      <c r="G415" s="9">
        <v>86.999999999999986</v>
      </c>
      <c r="H415" s="9">
        <v>6825.0000000000009</v>
      </c>
      <c r="I415" s="10">
        <v>2460</v>
      </c>
    </row>
    <row r="416" spans="1:9" ht="15" customHeight="1" x14ac:dyDescent="0.25">
      <c r="A416" s="6" t="s">
        <v>303</v>
      </c>
      <c r="B416" s="9" t="s">
        <v>625</v>
      </c>
      <c r="C416" s="9" t="s">
        <v>625</v>
      </c>
      <c r="D416" s="9">
        <v>1015.0000000000003</v>
      </c>
      <c r="E416" s="9" t="s">
        <v>625</v>
      </c>
      <c r="F416" s="9">
        <v>769</v>
      </c>
      <c r="G416" s="9">
        <v>133.00000000000011</v>
      </c>
      <c r="H416" s="9" t="s">
        <v>625</v>
      </c>
      <c r="I416" s="10" t="s">
        <v>625</v>
      </c>
    </row>
    <row r="417" spans="1:9" ht="15" customHeight="1" x14ac:dyDescent="0.25">
      <c r="A417" s="6" t="s">
        <v>304</v>
      </c>
      <c r="B417" s="9" t="s">
        <v>625</v>
      </c>
      <c r="C417" s="9" t="s">
        <v>625</v>
      </c>
      <c r="D417" s="9" t="s">
        <v>625</v>
      </c>
      <c r="E417" s="9" t="s">
        <v>625</v>
      </c>
      <c r="F417" s="9">
        <v>1151.0000000000011</v>
      </c>
      <c r="G417" s="9">
        <v>150.00000000000017</v>
      </c>
      <c r="H417" s="9" t="s">
        <v>625</v>
      </c>
      <c r="I417" s="10" t="s">
        <v>625</v>
      </c>
    </row>
    <row r="418" spans="1:9" ht="15" customHeight="1" x14ac:dyDescent="0.25">
      <c r="A418" s="6" t="s">
        <v>305</v>
      </c>
      <c r="B418" s="9" t="s">
        <v>625</v>
      </c>
      <c r="C418" s="9" t="s">
        <v>625</v>
      </c>
      <c r="D418" s="9">
        <v>36.000000000000014</v>
      </c>
      <c r="E418" s="9" t="s">
        <v>625</v>
      </c>
      <c r="F418" s="9">
        <v>2492.0000000000009</v>
      </c>
      <c r="G418" s="9">
        <v>191.99999999999991</v>
      </c>
      <c r="H418" s="9">
        <v>359.99999999999972</v>
      </c>
      <c r="I418" s="10" t="s">
        <v>625</v>
      </c>
    </row>
    <row r="419" spans="1:9" ht="15" customHeight="1" x14ac:dyDescent="0.25">
      <c r="A419" s="6" t="s">
        <v>306</v>
      </c>
      <c r="B419" s="9">
        <v>75.000000000000014</v>
      </c>
      <c r="C419" s="9" t="s">
        <v>625</v>
      </c>
      <c r="D419" s="9">
        <v>799.99999999999989</v>
      </c>
      <c r="E419" s="9">
        <v>799.99999999999989</v>
      </c>
      <c r="F419" s="9">
        <v>731.99999999999989</v>
      </c>
      <c r="G419" s="9" t="s">
        <v>625</v>
      </c>
      <c r="H419" s="9">
        <v>269.99999999999977</v>
      </c>
      <c r="I419" s="10">
        <v>13174.000000000004</v>
      </c>
    </row>
    <row r="420" spans="1:9" ht="21" customHeight="1" x14ac:dyDescent="0.25">
      <c r="A420" s="5" t="s">
        <v>585</v>
      </c>
      <c r="B420" s="7">
        <f t="shared" ref="B420:I420" si="53">SUM(B421:B431)</f>
        <v>20</v>
      </c>
      <c r="C420" s="9" t="s">
        <v>625</v>
      </c>
      <c r="D420" s="7">
        <f t="shared" si="53"/>
        <v>22185.000000000029</v>
      </c>
      <c r="E420" s="7">
        <f t="shared" si="53"/>
        <v>21883.999999999982</v>
      </c>
      <c r="F420" s="7">
        <f t="shared" si="53"/>
        <v>25109</v>
      </c>
      <c r="G420" s="7">
        <f t="shared" si="53"/>
        <v>2110</v>
      </c>
      <c r="H420" s="7">
        <f t="shared" si="53"/>
        <v>95.000000000000114</v>
      </c>
      <c r="I420" s="7">
        <f t="shared" si="53"/>
        <v>1186254.9999999993</v>
      </c>
    </row>
    <row r="421" spans="1:9" ht="15" customHeight="1" x14ac:dyDescent="0.25">
      <c r="A421" s="6" t="s">
        <v>673</v>
      </c>
      <c r="B421" s="9" t="s">
        <v>625</v>
      </c>
      <c r="C421" s="9" t="s">
        <v>625</v>
      </c>
      <c r="D421" s="9" t="s">
        <v>625</v>
      </c>
      <c r="E421" s="9" t="s">
        <v>625</v>
      </c>
      <c r="F421" s="9">
        <v>4017.9999999999982</v>
      </c>
      <c r="G421" s="9">
        <v>455.99999999999989</v>
      </c>
      <c r="H421" s="9" t="s">
        <v>625</v>
      </c>
      <c r="I421" s="10" t="s">
        <v>625</v>
      </c>
    </row>
    <row r="422" spans="1:9" ht="15" customHeight="1" x14ac:dyDescent="0.25">
      <c r="A422" s="6" t="s">
        <v>307</v>
      </c>
      <c r="B422" s="9" t="s">
        <v>625</v>
      </c>
      <c r="C422" s="9" t="s">
        <v>625</v>
      </c>
      <c r="D422" s="9">
        <v>318.99999999999955</v>
      </c>
      <c r="E422" s="9">
        <v>271.99999999999994</v>
      </c>
      <c r="F422" s="9">
        <v>3310.0000000000005</v>
      </c>
      <c r="G422" s="9">
        <v>272.00000000000017</v>
      </c>
      <c r="H422" s="9" t="s">
        <v>625</v>
      </c>
      <c r="I422" s="10">
        <v>63356.000000000036</v>
      </c>
    </row>
    <row r="423" spans="1:9" ht="15" customHeight="1" x14ac:dyDescent="0.25">
      <c r="A423" s="6" t="s">
        <v>308</v>
      </c>
      <c r="B423" s="9" t="s">
        <v>625</v>
      </c>
      <c r="C423" s="9" t="s">
        <v>625</v>
      </c>
      <c r="D423" s="9">
        <v>69.999999999999986</v>
      </c>
      <c r="E423" s="9">
        <v>69.999999999999986</v>
      </c>
      <c r="F423" s="9">
        <v>2751.0000000000009</v>
      </c>
      <c r="G423" s="9">
        <v>275.99999999999994</v>
      </c>
      <c r="H423" s="9" t="s">
        <v>625</v>
      </c>
      <c r="I423" s="10" t="s">
        <v>625</v>
      </c>
    </row>
    <row r="424" spans="1:9" ht="15" customHeight="1" x14ac:dyDescent="0.25">
      <c r="A424" s="6" t="s">
        <v>309</v>
      </c>
      <c r="B424" s="9" t="s">
        <v>625</v>
      </c>
      <c r="C424" s="9" t="s">
        <v>625</v>
      </c>
      <c r="D424" s="9" t="s">
        <v>625</v>
      </c>
      <c r="E424" s="9" t="s">
        <v>625</v>
      </c>
      <c r="F424" s="9">
        <v>1870.9999999999998</v>
      </c>
      <c r="G424" s="9">
        <v>299.00000000000011</v>
      </c>
      <c r="H424" s="9" t="s">
        <v>625</v>
      </c>
      <c r="I424" s="10" t="s">
        <v>625</v>
      </c>
    </row>
    <row r="425" spans="1:9" ht="15" customHeight="1" x14ac:dyDescent="0.25">
      <c r="A425" s="6" t="s">
        <v>310</v>
      </c>
      <c r="B425" s="9" t="s">
        <v>625</v>
      </c>
      <c r="C425" s="9" t="s">
        <v>625</v>
      </c>
      <c r="D425" s="9">
        <v>69.999999999999986</v>
      </c>
      <c r="E425" s="9">
        <v>69.999999999999986</v>
      </c>
      <c r="F425" s="9">
        <v>2082.9999999999991</v>
      </c>
      <c r="G425" s="9">
        <v>112.00000000000004</v>
      </c>
      <c r="H425" s="9" t="s">
        <v>625</v>
      </c>
      <c r="I425" s="10">
        <v>3659.9999999999991</v>
      </c>
    </row>
    <row r="426" spans="1:9" ht="15" customHeight="1" x14ac:dyDescent="0.25">
      <c r="A426" s="6" t="s">
        <v>240</v>
      </c>
      <c r="B426" s="9" t="s">
        <v>625</v>
      </c>
      <c r="C426" s="9" t="s">
        <v>625</v>
      </c>
      <c r="D426" s="9">
        <v>2803.0000000000009</v>
      </c>
      <c r="E426" s="9">
        <v>2800.0000000000009</v>
      </c>
      <c r="F426" s="9">
        <v>1543.9999999999991</v>
      </c>
      <c r="G426" s="9">
        <v>250.00000000000006</v>
      </c>
      <c r="H426" s="9">
        <v>15.000000000000011</v>
      </c>
      <c r="I426" s="10">
        <v>146015</v>
      </c>
    </row>
    <row r="427" spans="1:9" ht="15" customHeight="1" x14ac:dyDescent="0.25">
      <c r="A427" s="6" t="s">
        <v>311</v>
      </c>
      <c r="B427" s="9" t="s">
        <v>625</v>
      </c>
      <c r="C427" s="9" t="s">
        <v>625</v>
      </c>
      <c r="D427" s="9">
        <v>63.000000000000014</v>
      </c>
      <c r="E427" s="9">
        <v>23.999999999999993</v>
      </c>
      <c r="F427" s="9">
        <v>632.00000000000011</v>
      </c>
      <c r="G427" s="9">
        <v>58.999999999999986</v>
      </c>
      <c r="H427" s="9" t="s">
        <v>625</v>
      </c>
      <c r="I427" s="10">
        <v>300</v>
      </c>
    </row>
    <row r="428" spans="1:9" ht="15" customHeight="1" x14ac:dyDescent="0.25">
      <c r="A428" s="6" t="s">
        <v>23</v>
      </c>
      <c r="B428" s="9" t="s">
        <v>625</v>
      </c>
      <c r="C428" s="9" t="s">
        <v>625</v>
      </c>
      <c r="D428" s="9" t="s">
        <v>625</v>
      </c>
      <c r="E428" s="9" t="s">
        <v>625</v>
      </c>
      <c r="F428" s="9">
        <v>2217.9999999999982</v>
      </c>
      <c r="G428" s="9">
        <v>69.999999999999972</v>
      </c>
      <c r="H428" s="9" t="s">
        <v>625</v>
      </c>
      <c r="I428" s="10" t="s">
        <v>625</v>
      </c>
    </row>
    <row r="429" spans="1:9" ht="15" customHeight="1" x14ac:dyDescent="0.25">
      <c r="A429" s="6" t="s">
        <v>312</v>
      </c>
      <c r="B429" s="9" t="s">
        <v>625</v>
      </c>
      <c r="C429" s="9" t="s">
        <v>625</v>
      </c>
      <c r="D429" s="9">
        <v>147.00000000000009</v>
      </c>
      <c r="E429" s="9" t="s">
        <v>625</v>
      </c>
      <c r="F429" s="9">
        <v>1258.9999999999998</v>
      </c>
      <c r="G429" s="9">
        <v>48.000000000000028</v>
      </c>
      <c r="H429" s="9" t="s">
        <v>625</v>
      </c>
      <c r="I429" s="10">
        <v>484</v>
      </c>
    </row>
    <row r="430" spans="1:9" ht="15" customHeight="1" x14ac:dyDescent="0.25">
      <c r="A430" s="6" t="s">
        <v>313</v>
      </c>
      <c r="B430" s="9" t="s">
        <v>625</v>
      </c>
      <c r="C430" s="9" t="s">
        <v>625</v>
      </c>
      <c r="D430" s="9">
        <v>18713.000000000029</v>
      </c>
      <c r="E430" s="9">
        <v>18647.999999999982</v>
      </c>
      <c r="F430" s="9">
        <v>4116</v>
      </c>
      <c r="G430" s="9">
        <v>185.00000000000003</v>
      </c>
      <c r="H430" s="9">
        <v>80.000000000000099</v>
      </c>
      <c r="I430" s="10">
        <v>972439.99999999919</v>
      </c>
    </row>
    <row r="431" spans="1:9" ht="15" customHeight="1" x14ac:dyDescent="0.25">
      <c r="A431" s="6" t="s">
        <v>314</v>
      </c>
      <c r="B431" s="9">
        <v>20</v>
      </c>
      <c r="C431" s="9" t="s">
        <v>625</v>
      </c>
      <c r="D431" s="9" t="s">
        <v>625</v>
      </c>
      <c r="E431" s="9" t="s">
        <v>625</v>
      </c>
      <c r="F431" s="9">
        <v>1307</v>
      </c>
      <c r="G431" s="9">
        <v>83.000000000000014</v>
      </c>
      <c r="H431" s="9" t="s">
        <v>625</v>
      </c>
      <c r="I431" s="10" t="s">
        <v>625</v>
      </c>
    </row>
    <row r="432" spans="1:9" ht="21" customHeight="1" x14ac:dyDescent="0.25">
      <c r="A432" s="5" t="s">
        <v>586</v>
      </c>
      <c r="B432" s="9" t="s">
        <v>625</v>
      </c>
      <c r="C432" s="9" t="s">
        <v>625</v>
      </c>
      <c r="D432" s="7">
        <f t="shared" ref="D432:I432" si="54">SUM(D433:D437)</f>
        <v>700</v>
      </c>
      <c r="E432" s="7">
        <f t="shared" si="54"/>
        <v>680</v>
      </c>
      <c r="F432" s="7">
        <f t="shared" si="54"/>
        <v>6372.9999999999982</v>
      </c>
      <c r="G432" s="7">
        <f t="shared" si="54"/>
        <v>814</v>
      </c>
      <c r="H432" s="9" t="s">
        <v>625</v>
      </c>
      <c r="I432" s="7">
        <f t="shared" si="54"/>
        <v>18186</v>
      </c>
    </row>
    <row r="433" spans="1:9" ht="15" customHeight="1" x14ac:dyDescent="0.25">
      <c r="A433" s="6" t="s">
        <v>674</v>
      </c>
      <c r="B433" s="9" t="s">
        <v>625</v>
      </c>
      <c r="C433" s="9" t="s">
        <v>625</v>
      </c>
      <c r="D433" s="9" t="s">
        <v>625</v>
      </c>
      <c r="E433" s="9" t="s">
        <v>625</v>
      </c>
      <c r="F433" s="9">
        <v>3127.9999999999982</v>
      </c>
      <c r="G433" s="9">
        <v>440.99999999999994</v>
      </c>
      <c r="H433" s="9" t="s">
        <v>625</v>
      </c>
      <c r="I433" s="10" t="s">
        <v>625</v>
      </c>
    </row>
    <row r="434" spans="1:9" ht="15" customHeight="1" x14ac:dyDescent="0.25">
      <c r="A434" s="6" t="s">
        <v>315</v>
      </c>
      <c r="B434" s="9" t="s">
        <v>625</v>
      </c>
      <c r="C434" s="9" t="s">
        <v>625</v>
      </c>
      <c r="D434" s="9" t="s">
        <v>625</v>
      </c>
      <c r="E434" s="9" t="s">
        <v>625</v>
      </c>
      <c r="F434" s="9">
        <v>1336.0000000000002</v>
      </c>
      <c r="G434" s="9">
        <v>154</v>
      </c>
      <c r="H434" s="9" t="s">
        <v>625</v>
      </c>
      <c r="I434" s="10" t="s">
        <v>625</v>
      </c>
    </row>
    <row r="435" spans="1:9" ht="15" customHeight="1" x14ac:dyDescent="0.25">
      <c r="A435" s="6" t="s">
        <v>316</v>
      </c>
      <c r="B435" s="9" t="s">
        <v>625</v>
      </c>
      <c r="C435" s="9" t="s">
        <v>625</v>
      </c>
      <c r="D435" s="9">
        <v>700</v>
      </c>
      <c r="E435" s="9">
        <v>680</v>
      </c>
      <c r="F435" s="9">
        <v>1211.9999999999998</v>
      </c>
      <c r="G435" s="9">
        <v>71.999999999999986</v>
      </c>
      <c r="H435" s="9" t="s">
        <v>625</v>
      </c>
      <c r="I435" s="10">
        <v>18186</v>
      </c>
    </row>
    <row r="436" spans="1:9" ht="15" customHeight="1" x14ac:dyDescent="0.25">
      <c r="A436" s="6" t="s">
        <v>317</v>
      </c>
      <c r="B436" s="9" t="s">
        <v>625</v>
      </c>
      <c r="C436" s="9" t="s">
        <v>625</v>
      </c>
      <c r="D436" s="9" t="s">
        <v>625</v>
      </c>
      <c r="E436" s="9" t="s">
        <v>625</v>
      </c>
      <c r="F436" s="9">
        <v>407.00000000000011</v>
      </c>
      <c r="G436" s="9">
        <v>15.000000000000004</v>
      </c>
      <c r="H436" s="9" t="s">
        <v>625</v>
      </c>
      <c r="I436" s="10" t="s">
        <v>625</v>
      </c>
    </row>
    <row r="437" spans="1:9" ht="15" customHeight="1" x14ac:dyDescent="0.25">
      <c r="A437" s="6" t="s">
        <v>318</v>
      </c>
      <c r="B437" s="9" t="s">
        <v>625</v>
      </c>
      <c r="C437" s="9" t="s">
        <v>625</v>
      </c>
      <c r="D437" s="9" t="s">
        <v>625</v>
      </c>
      <c r="E437" s="9" t="s">
        <v>625</v>
      </c>
      <c r="F437" s="9">
        <v>290.00000000000006</v>
      </c>
      <c r="G437" s="9">
        <v>132.00000000000003</v>
      </c>
      <c r="H437" s="9" t="s">
        <v>625</v>
      </c>
      <c r="I437" s="10" t="s">
        <v>625</v>
      </c>
    </row>
    <row r="438" spans="1:9" ht="21" customHeight="1" x14ac:dyDescent="0.25">
      <c r="A438" s="5" t="s">
        <v>40</v>
      </c>
      <c r="B438" s="9" t="s">
        <v>625</v>
      </c>
      <c r="C438" s="9" t="s">
        <v>625</v>
      </c>
      <c r="D438" s="7">
        <f t="shared" ref="D438:I438" si="55">SUM(D439:D443)</f>
        <v>350.99999999999994</v>
      </c>
      <c r="E438" s="7">
        <f t="shared" si="55"/>
        <v>24.000000000000021</v>
      </c>
      <c r="F438" s="7">
        <f t="shared" si="55"/>
        <v>7430.9999999999991</v>
      </c>
      <c r="G438" s="7">
        <f t="shared" si="55"/>
        <v>1569.0000000000005</v>
      </c>
      <c r="H438" s="9" t="s">
        <v>625</v>
      </c>
      <c r="I438" s="7">
        <f t="shared" si="55"/>
        <v>4004.9999999999991</v>
      </c>
    </row>
    <row r="439" spans="1:9" ht="15" customHeight="1" x14ac:dyDescent="0.25">
      <c r="A439" s="6" t="s">
        <v>675</v>
      </c>
      <c r="B439" s="9" t="s">
        <v>625</v>
      </c>
      <c r="C439" s="9" t="s">
        <v>625</v>
      </c>
      <c r="D439" s="9">
        <v>182.99999999999991</v>
      </c>
      <c r="E439" s="9" t="s">
        <v>625</v>
      </c>
      <c r="F439" s="9">
        <v>1512.0000000000014</v>
      </c>
      <c r="G439" s="9">
        <v>170.99999999999997</v>
      </c>
      <c r="H439" s="9" t="s">
        <v>625</v>
      </c>
      <c r="I439" s="10">
        <v>3404.9999999999991</v>
      </c>
    </row>
    <row r="440" spans="1:9" ht="15" customHeight="1" x14ac:dyDescent="0.25">
      <c r="A440" s="6" t="s">
        <v>319</v>
      </c>
      <c r="B440" s="9" t="s">
        <v>625</v>
      </c>
      <c r="C440" s="9" t="s">
        <v>625</v>
      </c>
      <c r="D440" s="9" t="s">
        <v>625</v>
      </c>
      <c r="E440" s="9" t="s">
        <v>625</v>
      </c>
      <c r="F440" s="9">
        <v>1696.9999999999986</v>
      </c>
      <c r="G440" s="9">
        <v>407.99999999999977</v>
      </c>
      <c r="H440" s="9" t="s">
        <v>625</v>
      </c>
      <c r="I440" s="10" t="s">
        <v>625</v>
      </c>
    </row>
    <row r="441" spans="1:9" ht="15" customHeight="1" x14ac:dyDescent="0.25">
      <c r="A441" s="6" t="s">
        <v>320</v>
      </c>
      <c r="B441" s="9" t="s">
        <v>625</v>
      </c>
      <c r="C441" s="9" t="s">
        <v>625</v>
      </c>
      <c r="D441" s="9" t="s">
        <v>625</v>
      </c>
      <c r="E441" s="9" t="s">
        <v>625</v>
      </c>
      <c r="F441" s="9">
        <v>695.00000000000023</v>
      </c>
      <c r="G441" s="9">
        <v>293.00000000000011</v>
      </c>
      <c r="H441" s="9" t="s">
        <v>625</v>
      </c>
      <c r="I441" s="10" t="s">
        <v>625</v>
      </c>
    </row>
    <row r="442" spans="1:9" ht="15" customHeight="1" x14ac:dyDescent="0.25">
      <c r="A442" s="6" t="s">
        <v>137</v>
      </c>
      <c r="B442" s="9" t="s">
        <v>625</v>
      </c>
      <c r="C442" s="9" t="s">
        <v>625</v>
      </c>
      <c r="D442" s="9">
        <v>168.00000000000003</v>
      </c>
      <c r="E442" s="9">
        <v>24.000000000000021</v>
      </c>
      <c r="F442" s="9">
        <v>1240</v>
      </c>
      <c r="G442" s="9">
        <v>238.00000000000026</v>
      </c>
      <c r="H442" s="9" t="s">
        <v>625</v>
      </c>
      <c r="I442" s="10">
        <v>600</v>
      </c>
    </row>
    <row r="443" spans="1:9" ht="15" customHeight="1" x14ac:dyDescent="0.25">
      <c r="A443" s="6" t="s">
        <v>321</v>
      </c>
      <c r="B443" s="9" t="s">
        <v>625</v>
      </c>
      <c r="C443" s="9" t="s">
        <v>625</v>
      </c>
      <c r="D443" s="9" t="s">
        <v>625</v>
      </c>
      <c r="E443" s="9" t="s">
        <v>625</v>
      </c>
      <c r="F443" s="9">
        <v>2286.9999999999991</v>
      </c>
      <c r="G443" s="9">
        <v>459.00000000000017</v>
      </c>
      <c r="H443" s="9" t="s">
        <v>625</v>
      </c>
      <c r="I443" s="10" t="s">
        <v>625</v>
      </c>
    </row>
    <row r="444" spans="1:9" ht="21" customHeight="1" x14ac:dyDescent="0.25">
      <c r="A444" s="5" t="s">
        <v>587</v>
      </c>
      <c r="B444" s="9" t="s">
        <v>625</v>
      </c>
      <c r="C444" s="9" t="s">
        <v>625</v>
      </c>
      <c r="D444" s="7">
        <f t="shared" ref="D444:I444" si="56">SUM(D445:D455)</f>
        <v>19823</v>
      </c>
      <c r="E444" s="7">
        <f t="shared" si="56"/>
        <v>16309.999999999996</v>
      </c>
      <c r="F444" s="7">
        <f t="shared" si="56"/>
        <v>25067</v>
      </c>
      <c r="G444" s="7">
        <f t="shared" si="56"/>
        <v>2483</v>
      </c>
      <c r="H444" s="7">
        <f t="shared" si="56"/>
        <v>30560.00000000004</v>
      </c>
      <c r="I444" s="7">
        <f t="shared" si="56"/>
        <v>261223.99999999985</v>
      </c>
    </row>
    <row r="445" spans="1:9" ht="15" customHeight="1" x14ac:dyDescent="0.25">
      <c r="A445" s="6" t="s">
        <v>676</v>
      </c>
      <c r="B445" s="9" t="s">
        <v>625</v>
      </c>
      <c r="C445" s="9" t="s">
        <v>625</v>
      </c>
      <c r="D445" s="9">
        <v>153.99999999999989</v>
      </c>
      <c r="E445" s="9">
        <v>34.999999999999964</v>
      </c>
      <c r="F445" s="9">
        <v>3485.9999999999991</v>
      </c>
      <c r="G445" s="9">
        <v>83.999999999999957</v>
      </c>
      <c r="H445" s="9">
        <v>1680</v>
      </c>
      <c r="I445" s="10">
        <v>6569.9999999999945</v>
      </c>
    </row>
    <row r="446" spans="1:9" ht="15" customHeight="1" x14ac:dyDescent="0.25">
      <c r="A446" s="6" t="s">
        <v>322</v>
      </c>
      <c r="B446" s="9" t="s">
        <v>625</v>
      </c>
      <c r="C446" s="9" t="s">
        <v>625</v>
      </c>
      <c r="D446" s="9" t="s">
        <v>625</v>
      </c>
      <c r="E446" s="9" t="s">
        <v>625</v>
      </c>
      <c r="F446" s="9">
        <v>1327.0000000000005</v>
      </c>
      <c r="G446" s="9">
        <v>146.99999999999994</v>
      </c>
      <c r="H446" s="9" t="s">
        <v>625</v>
      </c>
      <c r="I446" s="10" t="s">
        <v>625</v>
      </c>
    </row>
    <row r="447" spans="1:9" ht="15" customHeight="1" x14ac:dyDescent="0.25">
      <c r="A447" s="6" t="s">
        <v>323</v>
      </c>
      <c r="B447" s="9" t="s">
        <v>625</v>
      </c>
      <c r="C447" s="9" t="s">
        <v>625</v>
      </c>
      <c r="D447" s="9" t="s">
        <v>625</v>
      </c>
      <c r="E447" s="9" t="s">
        <v>625</v>
      </c>
      <c r="F447" s="9">
        <v>2092</v>
      </c>
      <c r="G447" s="9">
        <v>657.99999999999977</v>
      </c>
      <c r="H447" s="9" t="s">
        <v>625</v>
      </c>
      <c r="I447" s="10" t="s">
        <v>625</v>
      </c>
    </row>
    <row r="448" spans="1:9" ht="15" customHeight="1" x14ac:dyDescent="0.25">
      <c r="A448" s="6" t="s">
        <v>324</v>
      </c>
      <c r="B448" s="9" t="s">
        <v>625</v>
      </c>
      <c r="C448" s="9" t="s">
        <v>625</v>
      </c>
      <c r="D448" s="9">
        <v>6381.9999999999991</v>
      </c>
      <c r="E448" s="9">
        <v>6349.9999999999927</v>
      </c>
      <c r="F448" s="9">
        <v>4992.0000000000027</v>
      </c>
      <c r="G448" s="9">
        <v>284</v>
      </c>
      <c r="H448" s="9">
        <v>1176</v>
      </c>
      <c r="I448" s="10">
        <v>26955.999999999971</v>
      </c>
    </row>
    <row r="449" spans="1:9" ht="15" customHeight="1" x14ac:dyDescent="0.25">
      <c r="A449" s="6" t="s">
        <v>325</v>
      </c>
      <c r="B449" s="9" t="s">
        <v>625</v>
      </c>
      <c r="C449" s="9" t="s">
        <v>625</v>
      </c>
      <c r="D449" s="9">
        <v>1428</v>
      </c>
      <c r="E449" s="9" t="s">
        <v>625</v>
      </c>
      <c r="F449" s="9">
        <v>406.99999999999983</v>
      </c>
      <c r="G449" s="9" t="s">
        <v>625</v>
      </c>
      <c r="H449" s="9" t="s">
        <v>625</v>
      </c>
      <c r="I449" s="10">
        <v>9779.9999999999982</v>
      </c>
    </row>
    <row r="450" spans="1:9" ht="15" customHeight="1" x14ac:dyDescent="0.25">
      <c r="A450" s="6" t="s">
        <v>326</v>
      </c>
      <c r="B450" s="9" t="s">
        <v>625</v>
      </c>
      <c r="C450" s="9" t="s">
        <v>625</v>
      </c>
      <c r="D450" s="9">
        <v>523.00000000000023</v>
      </c>
      <c r="E450" s="9">
        <v>523.00000000000023</v>
      </c>
      <c r="F450" s="9">
        <v>1652.9999999999995</v>
      </c>
      <c r="G450" s="9">
        <v>179.99999999999997</v>
      </c>
      <c r="H450" s="9">
        <v>25104.000000000036</v>
      </c>
      <c r="I450" s="10" t="s">
        <v>625</v>
      </c>
    </row>
    <row r="451" spans="1:9" ht="15" customHeight="1" x14ac:dyDescent="0.25">
      <c r="A451" s="6" t="s">
        <v>327</v>
      </c>
      <c r="B451" s="9" t="s">
        <v>625</v>
      </c>
      <c r="C451" s="9" t="s">
        <v>625</v>
      </c>
      <c r="D451" s="9">
        <v>672.0000000000008</v>
      </c>
      <c r="E451" s="9">
        <v>24.999999999999996</v>
      </c>
      <c r="F451" s="9">
        <v>1485.0000000000002</v>
      </c>
      <c r="G451" s="9">
        <v>334.00000000000011</v>
      </c>
      <c r="H451" s="9" t="s">
        <v>625</v>
      </c>
      <c r="I451" s="10">
        <v>800.00000000000045</v>
      </c>
    </row>
    <row r="452" spans="1:9" ht="15" customHeight="1" x14ac:dyDescent="0.25">
      <c r="A452" s="6" t="s">
        <v>328</v>
      </c>
      <c r="B452" s="9" t="s">
        <v>625</v>
      </c>
      <c r="C452" s="9" t="s">
        <v>625</v>
      </c>
      <c r="D452" s="9">
        <v>5664.9999999999991</v>
      </c>
      <c r="E452" s="9">
        <v>5466.0000000000036</v>
      </c>
      <c r="F452" s="9">
        <v>3543.9999999999977</v>
      </c>
      <c r="G452" s="9">
        <v>325.00000000000017</v>
      </c>
      <c r="H452" s="9">
        <v>2520.0000000000036</v>
      </c>
      <c r="I452" s="10">
        <v>13580</v>
      </c>
    </row>
    <row r="453" spans="1:9" ht="15" customHeight="1" x14ac:dyDescent="0.25">
      <c r="A453" s="6" t="s">
        <v>329</v>
      </c>
      <c r="B453" s="9" t="s">
        <v>625</v>
      </c>
      <c r="C453" s="9" t="s">
        <v>625</v>
      </c>
      <c r="D453" s="9">
        <v>4470.9999999999991</v>
      </c>
      <c r="E453" s="9">
        <v>3710.9999999999995</v>
      </c>
      <c r="F453" s="9">
        <v>3513.9999999999986</v>
      </c>
      <c r="G453" s="9">
        <v>10.000000000000002</v>
      </c>
      <c r="H453" s="9" t="s">
        <v>625</v>
      </c>
      <c r="I453" s="10">
        <v>202957.99999999988</v>
      </c>
    </row>
    <row r="454" spans="1:9" ht="15" customHeight="1" x14ac:dyDescent="0.25">
      <c r="A454" s="6" t="s">
        <v>330</v>
      </c>
      <c r="B454" s="9" t="s">
        <v>625</v>
      </c>
      <c r="C454" s="9" t="s">
        <v>625</v>
      </c>
      <c r="D454" s="9">
        <v>528.00000000000011</v>
      </c>
      <c r="E454" s="9">
        <v>200.00000000000006</v>
      </c>
      <c r="F454" s="9">
        <v>2207.9999999999995</v>
      </c>
      <c r="G454" s="9">
        <v>441.00000000000023</v>
      </c>
      <c r="H454" s="9">
        <v>50.000000000000014</v>
      </c>
      <c r="I454" s="10">
        <v>550</v>
      </c>
    </row>
    <row r="455" spans="1:9" ht="15" customHeight="1" x14ac:dyDescent="0.25">
      <c r="A455" s="6" t="s">
        <v>331</v>
      </c>
      <c r="B455" s="9" t="s">
        <v>625</v>
      </c>
      <c r="C455" s="9" t="s">
        <v>625</v>
      </c>
      <c r="D455" s="9" t="s">
        <v>625</v>
      </c>
      <c r="E455" s="9" t="s">
        <v>625</v>
      </c>
      <c r="F455" s="9">
        <v>359.00000000000034</v>
      </c>
      <c r="G455" s="9">
        <v>19.999999999999986</v>
      </c>
      <c r="H455" s="9">
        <v>30.000000000000018</v>
      </c>
      <c r="I455" s="10">
        <v>30.000000000000018</v>
      </c>
    </row>
    <row r="456" spans="1:9" ht="21" customHeight="1" x14ac:dyDescent="0.25">
      <c r="A456" s="4" t="s">
        <v>590</v>
      </c>
      <c r="B456" s="7">
        <f>+B463+B477</f>
        <v>2891327.9999999991</v>
      </c>
      <c r="C456" s="7">
        <f>+C463+C477</f>
        <v>687.99999999999943</v>
      </c>
      <c r="D456" s="7">
        <f>D457+D463+D477+D496</f>
        <v>7211053.0000000019</v>
      </c>
      <c r="E456" s="7">
        <f>+E463+E477+E496</f>
        <v>6870739</v>
      </c>
      <c r="F456" s="7">
        <f>F457+F463+F471+F477+F496</f>
        <v>144101</v>
      </c>
      <c r="G456" s="7">
        <f>G457+G463+G471+G477+G496</f>
        <v>23066.000000000011</v>
      </c>
      <c r="H456" s="7">
        <f>+H463+H477+H496</f>
        <v>72700293</v>
      </c>
      <c r="I456" s="7">
        <f>+I463+I477+I496</f>
        <v>397547783.00000036</v>
      </c>
    </row>
    <row r="457" spans="1:9" ht="21" customHeight="1" x14ac:dyDescent="0.25">
      <c r="A457" s="5" t="s">
        <v>588</v>
      </c>
      <c r="B457" s="9" t="s">
        <v>625</v>
      </c>
      <c r="C457" s="9" t="s">
        <v>625</v>
      </c>
      <c r="D457" s="7">
        <f>SUM(D458:D462)</f>
        <v>350</v>
      </c>
      <c r="E457" s="9" t="s">
        <v>625</v>
      </c>
      <c r="F457" s="7">
        <f>SUM(F458:F462)</f>
        <v>113</v>
      </c>
      <c r="G457" s="7">
        <f>SUM(G458:G462)</f>
        <v>10</v>
      </c>
      <c r="H457" s="9" t="s">
        <v>625</v>
      </c>
      <c r="I457" s="10" t="s">
        <v>625</v>
      </c>
    </row>
    <row r="458" spans="1:9" ht="15" customHeight="1" x14ac:dyDescent="0.25">
      <c r="A458" s="6" t="s">
        <v>677</v>
      </c>
      <c r="B458" s="9" t="s">
        <v>625</v>
      </c>
      <c r="C458" s="9" t="s">
        <v>625</v>
      </c>
      <c r="D458" s="9" t="s">
        <v>625</v>
      </c>
      <c r="E458" s="9" t="s">
        <v>625</v>
      </c>
      <c r="F458" s="9">
        <v>14.999999999999995</v>
      </c>
      <c r="G458" s="9" t="s">
        <v>625</v>
      </c>
      <c r="H458" s="9" t="s">
        <v>625</v>
      </c>
      <c r="I458" s="10" t="s">
        <v>625</v>
      </c>
    </row>
    <row r="459" spans="1:9" ht="15" customHeight="1" x14ac:dyDescent="0.25">
      <c r="A459" s="6" t="s">
        <v>332</v>
      </c>
      <c r="B459" s="9" t="s">
        <v>625</v>
      </c>
      <c r="C459" s="9" t="s">
        <v>625</v>
      </c>
      <c r="D459" s="9" t="s">
        <v>625</v>
      </c>
      <c r="E459" s="9" t="s">
        <v>625</v>
      </c>
      <c r="F459" s="9">
        <v>16</v>
      </c>
      <c r="G459" s="9" t="s">
        <v>625</v>
      </c>
      <c r="H459" s="9" t="s">
        <v>625</v>
      </c>
      <c r="I459" s="10" t="s">
        <v>625</v>
      </c>
    </row>
    <row r="460" spans="1:9" ht="15" customHeight="1" x14ac:dyDescent="0.25">
      <c r="A460" s="6" t="s">
        <v>333</v>
      </c>
      <c r="B460" s="9" t="s">
        <v>625</v>
      </c>
      <c r="C460" s="9" t="s">
        <v>625</v>
      </c>
      <c r="D460" s="9" t="s">
        <v>625</v>
      </c>
      <c r="E460" s="9" t="s">
        <v>625</v>
      </c>
      <c r="F460" s="9">
        <v>69</v>
      </c>
      <c r="G460" s="9">
        <v>10</v>
      </c>
      <c r="H460" s="9" t="s">
        <v>625</v>
      </c>
      <c r="I460" s="10" t="s">
        <v>625</v>
      </c>
    </row>
    <row r="461" spans="1:9" ht="15" customHeight="1" x14ac:dyDescent="0.25">
      <c r="A461" s="6" t="s">
        <v>334</v>
      </c>
      <c r="B461" s="9" t="s">
        <v>625</v>
      </c>
      <c r="C461" s="9" t="s">
        <v>625</v>
      </c>
      <c r="D461" s="9">
        <v>350</v>
      </c>
      <c r="E461" s="9" t="s">
        <v>625</v>
      </c>
      <c r="F461" s="9" t="s">
        <v>625</v>
      </c>
      <c r="G461" s="9" t="s">
        <v>625</v>
      </c>
      <c r="H461" s="9" t="s">
        <v>625</v>
      </c>
      <c r="I461" s="10" t="s">
        <v>625</v>
      </c>
    </row>
    <row r="462" spans="1:9" ht="15" customHeight="1" x14ac:dyDescent="0.25">
      <c r="A462" s="6" t="s">
        <v>335</v>
      </c>
      <c r="B462" s="9" t="s">
        <v>625</v>
      </c>
      <c r="C462" s="9" t="s">
        <v>625</v>
      </c>
      <c r="D462" s="9" t="s">
        <v>625</v>
      </c>
      <c r="E462" s="9" t="s">
        <v>625</v>
      </c>
      <c r="F462" s="9">
        <v>13.000000000000002</v>
      </c>
      <c r="G462" s="9" t="s">
        <v>625</v>
      </c>
      <c r="H462" s="9" t="s">
        <v>625</v>
      </c>
      <c r="I462" s="10" t="s">
        <v>625</v>
      </c>
    </row>
    <row r="463" spans="1:9" ht="21" customHeight="1" x14ac:dyDescent="0.25">
      <c r="A463" s="5" t="s">
        <v>232</v>
      </c>
      <c r="B463" s="7">
        <f t="shared" ref="B463:I463" si="57">SUM(B464:B470)</f>
        <v>902.99999999999966</v>
      </c>
      <c r="C463" s="7">
        <f t="shared" si="57"/>
        <v>559.99999999999955</v>
      </c>
      <c r="D463" s="7">
        <f t="shared" si="57"/>
        <v>92840.000000000015</v>
      </c>
      <c r="E463" s="7">
        <f t="shared" si="57"/>
        <v>86980.000000000044</v>
      </c>
      <c r="F463" s="7">
        <f t="shared" si="57"/>
        <v>66898.999999999971</v>
      </c>
      <c r="G463" s="7">
        <f t="shared" si="57"/>
        <v>7572.0000000000064</v>
      </c>
      <c r="H463" s="7">
        <f t="shared" si="57"/>
        <v>1238451.0000000005</v>
      </c>
      <c r="I463" s="7">
        <f t="shared" si="57"/>
        <v>15247535.999999987</v>
      </c>
    </row>
    <row r="464" spans="1:9" ht="15" customHeight="1" x14ac:dyDescent="0.25">
      <c r="A464" s="6" t="s">
        <v>711</v>
      </c>
      <c r="B464" s="9">
        <v>727.99999999999955</v>
      </c>
      <c r="C464" s="9">
        <v>529.99999999999955</v>
      </c>
      <c r="D464" s="9">
        <v>6761.9999999999991</v>
      </c>
      <c r="E464" s="9">
        <v>3199.9999999999955</v>
      </c>
      <c r="F464" s="9">
        <v>13529.000000000024</v>
      </c>
      <c r="G464" s="9">
        <v>4148.0000000000018</v>
      </c>
      <c r="H464" s="9">
        <v>2840.9999999999955</v>
      </c>
      <c r="I464" s="10">
        <v>34685.000000000044</v>
      </c>
    </row>
    <row r="465" spans="1:9" ht="15" customHeight="1" x14ac:dyDescent="0.25">
      <c r="A465" s="6" t="s">
        <v>336</v>
      </c>
      <c r="B465" s="9">
        <v>122.00000000000014</v>
      </c>
      <c r="C465" s="9">
        <v>9.9999999999999876</v>
      </c>
      <c r="D465" s="9">
        <v>76638.000000000015</v>
      </c>
      <c r="E465" s="9">
        <v>76560.000000000044</v>
      </c>
      <c r="F465" s="9">
        <v>2934.9999999999991</v>
      </c>
      <c r="G465" s="9">
        <v>389.00000000000023</v>
      </c>
      <c r="H465" s="9">
        <v>1061649.9999999998</v>
      </c>
      <c r="I465" s="10">
        <v>15005289.999999987</v>
      </c>
    </row>
    <row r="466" spans="1:9" ht="15" customHeight="1" x14ac:dyDescent="0.25">
      <c r="A466" s="6" t="s">
        <v>337</v>
      </c>
      <c r="B466" s="9" t="s">
        <v>625</v>
      </c>
      <c r="C466" s="9" t="s">
        <v>625</v>
      </c>
      <c r="D466" s="9">
        <v>1179.0000000000005</v>
      </c>
      <c r="E466" s="9">
        <v>90.000000000000028</v>
      </c>
      <c r="F466" s="9">
        <v>5589.0000000000009</v>
      </c>
      <c r="G466" s="9">
        <v>86.000000000000085</v>
      </c>
      <c r="H466" s="9">
        <v>2899.9999999999968</v>
      </c>
      <c r="I466" s="10">
        <v>10300.000000000002</v>
      </c>
    </row>
    <row r="467" spans="1:9" ht="15" customHeight="1" x14ac:dyDescent="0.25">
      <c r="A467" s="6" t="s">
        <v>338</v>
      </c>
      <c r="B467" s="9">
        <v>30.000000000000036</v>
      </c>
      <c r="C467" s="9">
        <v>19.999999999999982</v>
      </c>
      <c r="D467" s="9">
        <v>3452.0000000000032</v>
      </c>
      <c r="E467" s="9">
        <v>3324.0000000000082</v>
      </c>
      <c r="F467" s="9">
        <v>7080.9999999999982</v>
      </c>
      <c r="G467" s="9">
        <v>964</v>
      </c>
      <c r="H467" s="9">
        <v>101.99999999999991</v>
      </c>
      <c r="I467" s="10">
        <v>14089.000000000002</v>
      </c>
    </row>
    <row r="468" spans="1:9" ht="15" customHeight="1" x14ac:dyDescent="0.25">
      <c r="A468" s="6" t="s">
        <v>339</v>
      </c>
      <c r="B468" s="9" t="s">
        <v>625</v>
      </c>
      <c r="C468" s="9" t="s">
        <v>625</v>
      </c>
      <c r="D468" s="9">
        <v>84.000000000000057</v>
      </c>
      <c r="E468" s="9">
        <v>84.000000000000057</v>
      </c>
      <c r="F468" s="9">
        <v>4079.9999999999995</v>
      </c>
      <c r="G468" s="9">
        <v>35</v>
      </c>
      <c r="H468" s="9" t="s">
        <v>625</v>
      </c>
      <c r="I468" s="10">
        <v>84.000000000000057</v>
      </c>
    </row>
    <row r="469" spans="1:9" ht="15" customHeight="1" x14ac:dyDescent="0.25">
      <c r="A469" s="6" t="s">
        <v>712</v>
      </c>
      <c r="B469" s="9">
        <v>22.999999999999993</v>
      </c>
      <c r="C469" s="9" t="s">
        <v>625</v>
      </c>
      <c r="D469" s="9">
        <v>614</v>
      </c>
      <c r="E469" s="9" t="s">
        <v>625</v>
      </c>
      <c r="F469" s="9">
        <v>1629.999999999998</v>
      </c>
      <c r="G469" s="9">
        <v>151.00000000000009</v>
      </c>
      <c r="H469" s="9">
        <v>2900</v>
      </c>
      <c r="I469" s="10">
        <v>56.000000000000021</v>
      </c>
    </row>
    <row r="470" spans="1:9" ht="15" customHeight="1" x14ac:dyDescent="0.25">
      <c r="A470" s="6" t="s">
        <v>340</v>
      </c>
      <c r="B470" s="9" t="s">
        <v>625</v>
      </c>
      <c r="C470" s="9" t="s">
        <v>625</v>
      </c>
      <c r="D470" s="9">
        <v>4110.9999999999945</v>
      </c>
      <c r="E470" s="9">
        <v>3721.9999999999891</v>
      </c>
      <c r="F470" s="9">
        <v>32054.999999999953</v>
      </c>
      <c r="G470" s="9">
        <v>1799.0000000000043</v>
      </c>
      <c r="H470" s="9">
        <v>168058.00000000064</v>
      </c>
      <c r="I470" s="10">
        <v>183031.99999999977</v>
      </c>
    </row>
    <row r="471" spans="1:9" ht="21" customHeight="1" x14ac:dyDescent="0.25">
      <c r="A471" s="5" t="s">
        <v>589</v>
      </c>
      <c r="B471" s="9" t="s">
        <v>625</v>
      </c>
      <c r="C471" s="9" t="s">
        <v>625</v>
      </c>
      <c r="D471" s="9" t="s">
        <v>625</v>
      </c>
      <c r="E471" s="9" t="s">
        <v>625</v>
      </c>
      <c r="F471" s="7">
        <f t="shared" ref="F471:G471" si="58">SUM(F472:F476)</f>
        <v>3726.9999999999995</v>
      </c>
      <c r="G471" s="7">
        <f t="shared" si="58"/>
        <v>180</v>
      </c>
      <c r="H471" s="9" t="s">
        <v>625</v>
      </c>
      <c r="I471" s="10" t="s">
        <v>625</v>
      </c>
    </row>
    <row r="472" spans="1:9" ht="15" customHeight="1" x14ac:dyDescent="0.25">
      <c r="A472" s="6" t="s">
        <v>678</v>
      </c>
      <c r="B472" s="9" t="s">
        <v>625</v>
      </c>
      <c r="C472" s="9" t="s">
        <v>625</v>
      </c>
      <c r="D472" s="9" t="s">
        <v>625</v>
      </c>
      <c r="E472" s="9" t="s">
        <v>625</v>
      </c>
      <c r="F472" s="9">
        <v>607.99999999999989</v>
      </c>
      <c r="G472" s="9">
        <v>10.000000000000002</v>
      </c>
      <c r="H472" s="9" t="s">
        <v>625</v>
      </c>
      <c r="I472" s="10" t="s">
        <v>625</v>
      </c>
    </row>
    <row r="473" spans="1:9" ht="15" customHeight="1" x14ac:dyDescent="0.25">
      <c r="A473" s="6" t="s">
        <v>341</v>
      </c>
      <c r="B473" s="9" t="s">
        <v>625</v>
      </c>
      <c r="C473" s="9" t="s">
        <v>625</v>
      </c>
      <c r="D473" s="9" t="s">
        <v>625</v>
      </c>
      <c r="E473" s="9" t="s">
        <v>625</v>
      </c>
      <c r="F473" s="9">
        <v>702.00000000000011</v>
      </c>
      <c r="G473" s="9">
        <v>39.999999999999986</v>
      </c>
      <c r="H473" s="9" t="s">
        <v>625</v>
      </c>
      <c r="I473" s="10" t="s">
        <v>625</v>
      </c>
    </row>
    <row r="474" spans="1:9" ht="15" customHeight="1" x14ac:dyDescent="0.25">
      <c r="A474" s="6" t="s">
        <v>342</v>
      </c>
      <c r="B474" s="9" t="s">
        <v>625</v>
      </c>
      <c r="C474" s="9" t="s">
        <v>625</v>
      </c>
      <c r="D474" s="9" t="s">
        <v>625</v>
      </c>
      <c r="E474" s="9" t="s">
        <v>625</v>
      </c>
      <c r="F474" s="9">
        <v>102.00000000000001</v>
      </c>
      <c r="G474" s="9" t="s">
        <v>625</v>
      </c>
      <c r="H474" s="9" t="s">
        <v>625</v>
      </c>
      <c r="I474" s="10" t="s">
        <v>625</v>
      </c>
    </row>
    <row r="475" spans="1:9" ht="15" customHeight="1" x14ac:dyDescent="0.25">
      <c r="A475" s="6" t="s">
        <v>343</v>
      </c>
      <c r="B475" s="9" t="s">
        <v>625</v>
      </c>
      <c r="C475" s="9" t="s">
        <v>625</v>
      </c>
      <c r="D475" s="9" t="s">
        <v>625</v>
      </c>
      <c r="E475" s="9" t="s">
        <v>625</v>
      </c>
      <c r="F475" s="9">
        <v>806.00000000000023</v>
      </c>
      <c r="G475" s="9" t="s">
        <v>625</v>
      </c>
      <c r="H475" s="9" t="s">
        <v>625</v>
      </c>
      <c r="I475" s="10" t="s">
        <v>625</v>
      </c>
    </row>
    <row r="476" spans="1:9" ht="15" customHeight="1" x14ac:dyDescent="0.25">
      <c r="A476" s="6" t="s">
        <v>344</v>
      </c>
      <c r="B476" s="9" t="s">
        <v>625</v>
      </c>
      <c r="C476" s="9" t="s">
        <v>625</v>
      </c>
      <c r="D476" s="9" t="s">
        <v>625</v>
      </c>
      <c r="E476" s="9" t="s">
        <v>625</v>
      </c>
      <c r="F476" s="9">
        <v>1508.9999999999995</v>
      </c>
      <c r="G476" s="9">
        <v>130.00000000000003</v>
      </c>
      <c r="H476" s="9" t="s">
        <v>625</v>
      </c>
      <c r="I476" s="10" t="s">
        <v>625</v>
      </c>
    </row>
    <row r="477" spans="1:9" ht="21" customHeight="1" x14ac:dyDescent="0.25">
      <c r="A477" s="5" t="s">
        <v>590</v>
      </c>
      <c r="B477" s="7">
        <f t="shared" ref="B477:I477" si="59">SUM(B478:B495)</f>
        <v>2890424.9999999991</v>
      </c>
      <c r="C477" s="7">
        <f t="shared" si="59"/>
        <v>127.99999999999986</v>
      </c>
      <c r="D477" s="7">
        <f t="shared" si="59"/>
        <v>7117374.0000000019</v>
      </c>
      <c r="E477" s="7">
        <f t="shared" si="59"/>
        <v>6783339</v>
      </c>
      <c r="F477" s="7">
        <f t="shared" si="59"/>
        <v>71860.000000000015</v>
      </c>
      <c r="G477" s="7">
        <f t="shared" si="59"/>
        <v>15185.000000000004</v>
      </c>
      <c r="H477" s="7">
        <f t="shared" si="59"/>
        <v>71461694</v>
      </c>
      <c r="I477" s="7">
        <f t="shared" si="59"/>
        <v>382299917.00000036</v>
      </c>
    </row>
    <row r="478" spans="1:9" ht="15" customHeight="1" x14ac:dyDescent="0.25">
      <c r="A478" s="6" t="s">
        <v>345</v>
      </c>
      <c r="B478" s="9">
        <v>12</v>
      </c>
      <c r="C478" s="9" t="s">
        <v>625</v>
      </c>
      <c r="D478" s="9" t="s">
        <v>625</v>
      </c>
      <c r="E478" s="9" t="s">
        <v>625</v>
      </c>
      <c r="F478" s="9">
        <v>46.999999999999993</v>
      </c>
      <c r="G478" s="9" t="s">
        <v>625</v>
      </c>
      <c r="H478" s="9">
        <v>14.999999999999995</v>
      </c>
      <c r="I478" s="10">
        <v>10</v>
      </c>
    </row>
    <row r="479" spans="1:9" ht="15" customHeight="1" x14ac:dyDescent="0.25">
      <c r="A479" s="6" t="s">
        <v>346</v>
      </c>
      <c r="B479" s="9" t="s">
        <v>625</v>
      </c>
      <c r="C479" s="9" t="s">
        <v>625</v>
      </c>
      <c r="D479" s="9" t="s">
        <v>625</v>
      </c>
      <c r="E479" s="9" t="s">
        <v>625</v>
      </c>
      <c r="F479" s="9">
        <v>40</v>
      </c>
      <c r="G479" s="9" t="s">
        <v>625</v>
      </c>
      <c r="H479" s="9" t="s">
        <v>625</v>
      </c>
      <c r="I479" s="10" t="s">
        <v>625</v>
      </c>
    </row>
    <row r="480" spans="1:9" ht="15" customHeight="1" x14ac:dyDescent="0.25">
      <c r="A480" s="6" t="s">
        <v>348</v>
      </c>
      <c r="B480" s="9" t="s">
        <v>625</v>
      </c>
      <c r="C480" s="9" t="s">
        <v>625</v>
      </c>
      <c r="D480" s="9" t="s">
        <v>625</v>
      </c>
      <c r="E480" s="9" t="s">
        <v>625</v>
      </c>
      <c r="F480" s="9">
        <v>10</v>
      </c>
      <c r="G480" s="9" t="s">
        <v>625</v>
      </c>
      <c r="H480" s="9" t="s">
        <v>625</v>
      </c>
      <c r="I480" s="10" t="s">
        <v>625</v>
      </c>
    </row>
    <row r="481" spans="1:9" ht="15" customHeight="1" x14ac:dyDescent="0.25">
      <c r="A481" s="6" t="s">
        <v>49</v>
      </c>
      <c r="B481" s="9" t="s">
        <v>625</v>
      </c>
      <c r="C481" s="9" t="s">
        <v>625</v>
      </c>
      <c r="D481" s="9" t="s">
        <v>625</v>
      </c>
      <c r="E481" s="9" t="s">
        <v>625</v>
      </c>
      <c r="F481" s="9">
        <v>1962.0000000000002</v>
      </c>
      <c r="G481" s="9">
        <v>1399.9999999999995</v>
      </c>
      <c r="H481" s="9" t="s">
        <v>625</v>
      </c>
      <c r="I481" s="10" t="s">
        <v>625</v>
      </c>
    </row>
    <row r="482" spans="1:9" ht="15" customHeight="1" x14ac:dyDescent="0.25">
      <c r="A482" s="6" t="s">
        <v>138</v>
      </c>
      <c r="B482" s="9" t="s">
        <v>625</v>
      </c>
      <c r="C482" s="9" t="s">
        <v>625</v>
      </c>
      <c r="D482" s="9" t="s">
        <v>625</v>
      </c>
      <c r="E482" s="9" t="s">
        <v>625</v>
      </c>
      <c r="F482" s="9">
        <v>3681.9999999999995</v>
      </c>
      <c r="G482" s="9">
        <v>90.999999999999986</v>
      </c>
      <c r="H482" s="9">
        <v>71.999999999999915</v>
      </c>
      <c r="I482" s="10">
        <v>71.999999999999915</v>
      </c>
    </row>
    <row r="483" spans="1:9" ht="15" customHeight="1" x14ac:dyDescent="0.25">
      <c r="A483" s="6" t="s">
        <v>349</v>
      </c>
      <c r="B483" s="9" t="s">
        <v>625</v>
      </c>
      <c r="C483" s="9" t="s">
        <v>625</v>
      </c>
      <c r="D483" s="9">
        <v>45.999999999999986</v>
      </c>
      <c r="E483" s="9" t="s">
        <v>625</v>
      </c>
      <c r="F483" s="9">
        <v>873.99999999999977</v>
      </c>
      <c r="G483" s="9">
        <v>84.000000000000128</v>
      </c>
      <c r="H483" s="9">
        <v>6340.0000000000045</v>
      </c>
      <c r="I483" s="10">
        <v>3519.9999999999995</v>
      </c>
    </row>
    <row r="484" spans="1:9" ht="15" customHeight="1" x14ac:dyDescent="0.25">
      <c r="A484" s="6" t="s">
        <v>350</v>
      </c>
      <c r="B484" s="9">
        <v>510.99999999999767</v>
      </c>
      <c r="C484" s="9">
        <v>48.999999999999844</v>
      </c>
      <c r="D484" s="9">
        <v>3645.0000000000009</v>
      </c>
      <c r="E484" s="9">
        <v>1547.000000000003</v>
      </c>
      <c r="F484" s="9">
        <v>8112.0000000000045</v>
      </c>
      <c r="G484" s="9">
        <v>1310.9999999999989</v>
      </c>
      <c r="H484" s="9">
        <v>22454.999999999978</v>
      </c>
      <c r="I484" s="10">
        <v>38226.99999999992</v>
      </c>
    </row>
    <row r="485" spans="1:9" ht="15" customHeight="1" x14ac:dyDescent="0.25">
      <c r="A485" s="6" t="s">
        <v>351</v>
      </c>
      <c r="B485" s="9">
        <v>236.00000000000006</v>
      </c>
      <c r="C485" s="9" t="s">
        <v>625</v>
      </c>
      <c r="D485" s="9">
        <v>169.99999999999991</v>
      </c>
      <c r="E485" s="9" t="s">
        <v>625</v>
      </c>
      <c r="F485" s="9">
        <v>5049.9999999999909</v>
      </c>
      <c r="G485" s="9">
        <v>69.999999999999943</v>
      </c>
      <c r="H485" s="9">
        <v>4606.9999999999964</v>
      </c>
      <c r="I485" s="10">
        <v>4448.9999999999955</v>
      </c>
    </row>
    <row r="486" spans="1:9" ht="15" customHeight="1" x14ac:dyDescent="0.25">
      <c r="A486" s="6" t="s">
        <v>352</v>
      </c>
      <c r="B486" s="9">
        <v>115.00000000000011</v>
      </c>
      <c r="C486" s="9">
        <v>64.999999999999986</v>
      </c>
      <c r="D486" s="9">
        <v>65661</v>
      </c>
      <c r="E486" s="9">
        <v>60593.999999999964</v>
      </c>
      <c r="F486" s="9">
        <v>2752.9999999999991</v>
      </c>
      <c r="G486" s="9">
        <v>156.00000000000014</v>
      </c>
      <c r="H486" s="9">
        <v>1812</v>
      </c>
      <c r="I486" s="10">
        <v>212147.00000000009</v>
      </c>
    </row>
    <row r="487" spans="1:9" ht="15" customHeight="1" x14ac:dyDescent="0.25">
      <c r="A487" s="6" t="s">
        <v>353</v>
      </c>
      <c r="B487" s="9">
        <v>2000089.9999999988</v>
      </c>
      <c r="C487" s="9" t="s">
        <v>625</v>
      </c>
      <c r="D487" s="9">
        <v>6144216.0000000019</v>
      </c>
      <c r="E487" s="9">
        <v>6030167</v>
      </c>
      <c r="F487" s="9">
        <v>20425.999999999985</v>
      </c>
      <c r="G487" s="9">
        <v>8501</v>
      </c>
      <c r="H487" s="9">
        <v>24004687.999999985</v>
      </c>
      <c r="I487" s="10">
        <v>334444073.00000036</v>
      </c>
    </row>
    <row r="488" spans="1:9" ht="15" customHeight="1" x14ac:dyDescent="0.25">
      <c r="A488" s="6" t="s">
        <v>354</v>
      </c>
      <c r="B488" s="9">
        <v>20.999999999999993</v>
      </c>
      <c r="C488" s="9" t="s">
        <v>625</v>
      </c>
      <c r="D488" s="9">
        <v>30.000000000000011</v>
      </c>
      <c r="E488" s="9">
        <v>11.999999999999995</v>
      </c>
      <c r="F488" s="9">
        <v>1449.9999999999991</v>
      </c>
      <c r="G488" s="9">
        <v>122.00000000000006</v>
      </c>
      <c r="H488" s="9">
        <v>201.00000000000014</v>
      </c>
      <c r="I488" s="10">
        <v>4716.0000000000064</v>
      </c>
    </row>
    <row r="489" spans="1:9" ht="15" customHeight="1" x14ac:dyDescent="0.25">
      <c r="A489" s="6" t="s">
        <v>355</v>
      </c>
      <c r="B489" s="9">
        <v>41.000000000000078</v>
      </c>
      <c r="C489" s="9">
        <v>14.000000000000023</v>
      </c>
      <c r="D489" s="9">
        <v>35.999999999999964</v>
      </c>
      <c r="E489" s="9">
        <v>16.000000000000007</v>
      </c>
      <c r="F489" s="9">
        <v>986.99999999999966</v>
      </c>
      <c r="G489" s="9">
        <v>55.000000000000021</v>
      </c>
      <c r="H489" s="9">
        <v>3702.0000000000027</v>
      </c>
      <c r="I489" s="10">
        <v>3890.0000000000041</v>
      </c>
    </row>
    <row r="490" spans="1:9" ht="15" customHeight="1" x14ac:dyDescent="0.25">
      <c r="A490" s="6" t="s">
        <v>356</v>
      </c>
      <c r="B490" s="9">
        <v>889019.00000000023</v>
      </c>
      <c r="C490" s="9" t="s">
        <v>625</v>
      </c>
      <c r="D490" s="9">
        <v>889468.00000000012</v>
      </c>
      <c r="E490" s="9">
        <v>678138.00000000035</v>
      </c>
      <c r="F490" s="9">
        <v>3657</v>
      </c>
      <c r="G490" s="9">
        <v>525.99999999999932</v>
      </c>
      <c r="H490" s="9">
        <v>47414050.000000007</v>
      </c>
      <c r="I490" s="10">
        <v>47424688.000000015</v>
      </c>
    </row>
    <row r="491" spans="1:9" ht="15" customHeight="1" x14ac:dyDescent="0.25">
      <c r="A491" s="6" t="s">
        <v>357</v>
      </c>
      <c r="B491" s="9" t="s">
        <v>625</v>
      </c>
      <c r="C491" s="9" t="s">
        <v>625</v>
      </c>
      <c r="D491" s="9">
        <v>170.00000000000017</v>
      </c>
      <c r="E491" s="9" t="s">
        <v>625</v>
      </c>
      <c r="F491" s="9">
        <v>5359</v>
      </c>
      <c r="G491" s="9">
        <v>1160.0000000000025</v>
      </c>
      <c r="H491" s="9">
        <v>32</v>
      </c>
      <c r="I491" s="10">
        <v>593.99999999999886</v>
      </c>
    </row>
    <row r="492" spans="1:9" ht="15" customHeight="1" x14ac:dyDescent="0.25">
      <c r="A492" s="6" t="s">
        <v>358</v>
      </c>
      <c r="B492" s="9">
        <v>113.00000000000011</v>
      </c>
      <c r="C492" s="9" t="s">
        <v>625</v>
      </c>
      <c r="D492" s="9">
        <v>168.99999999999994</v>
      </c>
      <c r="E492" s="9" t="s">
        <v>625</v>
      </c>
      <c r="F492" s="9">
        <v>2379.0000000000045</v>
      </c>
      <c r="G492" s="9">
        <v>37.000000000000043</v>
      </c>
      <c r="H492" s="9">
        <v>1222.0000000000005</v>
      </c>
      <c r="I492" s="10">
        <v>2058</v>
      </c>
    </row>
    <row r="493" spans="1:9" ht="15" customHeight="1" x14ac:dyDescent="0.25">
      <c r="A493" s="6" t="s">
        <v>359</v>
      </c>
      <c r="B493" s="9">
        <v>172.00000000000028</v>
      </c>
      <c r="C493" s="9" t="s">
        <v>625</v>
      </c>
      <c r="D493" s="9">
        <v>13601.999999999975</v>
      </c>
      <c r="E493" s="9">
        <v>12865.000000000005</v>
      </c>
      <c r="F493" s="9">
        <v>7769.0000000000082</v>
      </c>
      <c r="G493" s="9">
        <v>1370.0000000000036</v>
      </c>
      <c r="H493" s="9">
        <v>1697.9999999999995</v>
      </c>
      <c r="I493" s="10">
        <v>160731.00000000009</v>
      </c>
    </row>
    <row r="494" spans="1:9" ht="15" customHeight="1" x14ac:dyDescent="0.25">
      <c r="A494" s="6" t="s">
        <v>360</v>
      </c>
      <c r="B494" s="9">
        <v>95.000000000000085</v>
      </c>
      <c r="C494" s="9" t="s">
        <v>625</v>
      </c>
      <c r="D494" s="9">
        <v>161.00000000000009</v>
      </c>
      <c r="E494" s="9" t="s">
        <v>625</v>
      </c>
      <c r="F494" s="9">
        <v>7253.0000000000227</v>
      </c>
      <c r="G494" s="9">
        <v>301.99999999999989</v>
      </c>
      <c r="H494" s="9">
        <v>800.00000000000296</v>
      </c>
      <c r="I494" s="10">
        <v>741.99999999999909</v>
      </c>
    </row>
    <row r="495" spans="1:9" ht="15" customHeight="1" x14ac:dyDescent="0.25">
      <c r="A495" s="6" t="s">
        <v>361</v>
      </c>
      <c r="B495" s="9" t="s">
        <v>625</v>
      </c>
      <c r="C495" s="9" t="s">
        <v>625</v>
      </c>
      <c r="D495" s="9" t="s">
        <v>625</v>
      </c>
      <c r="E495" s="9" t="s">
        <v>625</v>
      </c>
      <c r="F495" s="9">
        <v>50</v>
      </c>
      <c r="G495" s="9" t="s">
        <v>625</v>
      </c>
      <c r="H495" s="9" t="s">
        <v>625</v>
      </c>
      <c r="I495" s="10" t="s">
        <v>625</v>
      </c>
    </row>
    <row r="496" spans="1:9" ht="21" customHeight="1" x14ac:dyDescent="0.25">
      <c r="A496" s="5" t="s">
        <v>591</v>
      </c>
      <c r="B496" s="9" t="s">
        <v>625</v>
      </c>
      <c r="C496" s="9" t="s">
        <v>625</v>
      </c>
      <c r="D496" s="7">
        <f t="shared" ref="D496:I496" si="60">SUM(D497:D504)</f>
        <v>488.99999999999989</v>
      </c>
      <c r="E496" s="7">
        <f t="shared" si="60"/>
        <v>419.99999999999989</v>
      </c>
      <c r="F496" s="7">
        <f t="shared" si="60"/>
        <v>1502</v>
      </c>
      <c r="G496" s="7">
        <f t="shared" si="60"/>
        <v>119</v>
      </c>
      <c r="H496" s="7">
        <f t="shared" si="60"/>
        <v>147.99999999999991</v>
      </c>
      <c r="I496" s="7">
        <f t="shared" si="60"/>
        <v>330.00000000000017</v>
      </c>
    </row>
    <row r="497" spans="1:9" ht="15" customHeight="1" x14ac:dyDescent="0.25">
      <c r="A497" s="6" t="s">
        <v>362</v>
      </c>
      <c r="B497" s="9" t="s">
        <v>625</v>
      </c>
      <c r="C497" s="9" t="s">
        <v>625</v>
      </c>
      <c r="D497" s="9" t="s">
        <v>625</v>
      </c>
      <c r="E497" s="9" t="s">
        <v>625</v>
      </c>
      <c r="F497" s="9">
        <v>302</v>
      </c>
      <c r="G497" s="9">
        <v>9.9999999999999893</v>
      </c>
      <c r="H497" s="9" t="s">
        <v>625</v>
      </c>
      <c r="I497" s="10" t="s">
        <v>625</v>
      </c>
    </row>
    <row r="498" spans="1:9" ht="15" customHeight="1" x14ac:dyDescent="0.25">
      <c r="A498" s="6" t="s">
        <v>363</v>
      </c>
      <c r="B498" s="9" t="s">
        <v>625</v>
      </c>
      <c r="C498" s="9" t="s">
        <v>625</v>
      </c>
      <c r="D498" s="9">
        <v>12.000000000000007</v>
      </c>
      <c r="E498" s="9" t="s">
        <v>625</v>
      </c>
      <c r="F498" s="9">
        <v>185.99999999999997</v>
      </c>
      <c r="G498" s="9">
        <v>55.000000000000014</v>
      </c>
      <c r="H498" s="9" t="s">
        <v>625</v>
      </c>
      <c r="I498" s="10">
        <v>59.999999999999986</v>
      </c>
    </row>
    <row r="499" spans="1:9" ht="15" customHeight="1" x14ac:dyDescent="0.25">
      <c r="A499" s="6" t="s">
        <v>364</v>
      </c>
      <c r="B499" s="9" t="s">
        <v>625</v>
      </c>
      <c r="C499" s="9" t="s">
        <v>625</v>
      </c>
      <c r="D499" s="9" t="s">
        <v>625</v>
      </c>
      <c r="E499" s="9" t="s">
        <v>625</v>
      </c>
      <c r="F499" s="9">
        <v>20.999999999999996</v>
      </c>
      <c r="G499" s="9" t="s">
        <v>625</v>
      </c>
      <c r="H499" s="9" t="s">
        <v>625</v>
      </c>
      <c r="I499" s="10" t="s">
        <v>625</v>
      </c>
    </row>
    <row r="500" spans="1:9" ht="15" customHeight="1" x14ac:dyDescent="0.25">
      <c r="A500" s="6" t="s">
        <v>365</v>
      </c>
      <c r="B500" s="9" t="s">
        <v>625</v>
      </c>
      <c r="C500" s="9" t="s">
        <v>625</v>
      </c>
      <c r="D500" s="9" t="s">
        <v>625</v>
      </c>
      <c r="E500" s="9" t="s">
        <v>625</v>
      </c>
      <c r="F500" s="9">
        <v>45</v>
      </c>
      <c r="G500" s="9" t="s">
        <v>625</v>
      </c>
      <c r="H500" s="9" t="s">
        <v>625</v>
      </c>
      <c r="I500" s="10" t="s">
        <v>625</v>
      </c>
    </row>
    <row r="501" spans="1:9" ht="15" customHeight="1" x14ac:dyDescent="0.25">
      <c r="A501" s="6" t="s">
        <v>366</v>
      </c>
      <c r="B501" s="9" t="s">
        <v>625</v>
      </c>
      <c r="C501" s="9" t="s">
        <v>625</v>
      </c>
      <c r="D501" s="9">
        <v>41.000000000000021</v>
      </c>
      <c r="E501" s="9" t="s">
        <v>625</v>
      </c>
      <c r="F501" s="9">
        <v>357.00000000000006</v>
      </c>
      <c r="G501" s="9">
        <v>24</v>
      </c>
      <c r="H501" s="9">
        <v>99.999999999999972</v>
      </c>
      <c r="I501" s="10">
        <v>150.00000000000009</v>
      </c>
    </row>
    <row r="502" spans="1:9" ht="15" customHeight="1" x14ac:dyDescent="0.25">
      <c r="A502" s="6" t="s">
        <v>367</v>
      </c>
      <c r="B502" s="9" t="s">
        <v>625</v>
      </c>
      <c r="C502" s="9" t="s">
        <v>625</v>
      </c>
      <c r="D502" s="9" t="s">
        <v>625</v>
      </c>
      <c r="E502" s="9" t="s">
        <v>625</v>
      </c>
      <c r="F502" s="9">
        <v>374.00000000000011</v>
      </c>
      <c r="G502" s="9">
        <v>30</v>
      </c>
      <c r="H502" s="9" t="s">
        <v>625</v>
      </c>
      <c r="I502" s="10" t="s">
        <v>625</v>
      </c>
    </row>
    <row r="503" spans="1:9" ht="15" customHeight="1" x14ac:dyDescent="0.25">
      <c r="A503" s="6" t="s">
        <v>368</v>
      </c>
      <c r="B503" s="9" t="s">
        <v>625</v>
      </c>
      <c r="C503" s="9" t="s">
        <v>625</v>
      </c>
      <c r="D503" s="9">
        <v>419.99999999999989</v>
      </c>
      <c r="E503" s="9">
        <v>419.99999999999989</v>
      </c>
      <c r="F503" s="9">
        <v>157.00000000000003</v>
      </c>
      <c r="G503" s="9" t="s">
        <v>625</v>
      </c>
      <c r="H503" s="9" t="s">
        <v>625</v>
      </c>
      <c r="I503" s="10" t="s">
        <v>625</v>
      </c>
    </row>
    <row r="504" spans="1:9" ht="15" customHeight="1" x14ac:dyDescent="0.25">
      <c r="A504" s="6" t="s">
        <v>369</v>
      </c>
      <c r="B504" s="9" t="s">
        <v>625</v>
      </c>
      <c r="C504" s="9" t="s">
        <v>625</v>
      </c>
      <c r="D504" s="9">
        <v>16.000000000000014</v>
      </c>
      <c r="E504" s="9" t="s">
        <v>625</v>
      </c>
      <c r="F504" s="9">
        <v>60.00000000000005</v>
      </c>
      <c r="G504" s="9" t="s">
        <v>625</v>
      </c>
      <c r="H504" s="9">
        <v>47.99999999999995</v>
      </c>
      <c r="I504" s="10">
        <v>120.0000000000001</v>
      </c>
    </row>
    <row r="505" spans="1:9" ht="21" customHeight="1" x14ac:dyDescent="0.25">
      <c r="A505" s="4" t="s">
        <v>617</v>
      </c>
      <c r="B505" s="7">
        <f t="shared" ref="B505:I505" si="61">B506+B516+B530+B542+B561</f>
        <v>479145.00000000006</v>
      </c>
      <c r="C505" s="7">
        <f t="shared" si="61"/>
        <v>75642.999999999985</v>
      </c>
      <c r="D505" s="7">
        <f t="shared" si="61"/>
        <v>4419223</v>
      </c>
      <c r="E505" s="7">
        <f t="shared" si="61"/>
        <v>3484097</v>
      </c>
      <c r="F505" s="7">
        <f t="shared" si="61"/>
        <v>160676</v>
      </c>
      <c r="G505" s="7">
        <f t="shared" si="61"/>
        <v>27003</v>
      </c>
      <c r="H505" s="7">
        <f t="shared" si="61"/>
        <v>41115951</v>
      </c>
      <c r="I505" s="7">
        <f t="shared" si="61"/>
        <v>1108833928</v>
      </c>
    </row>
    <row r="506" spans="1:9" ht="21" customHeight="1" x14ac:dyDescent="0.25">
      <c r="A506" s="5" t="s">
        <v>609</v>
      </c>
      <c r="B506" s="7">
        <f t="shared" ref="B506:I506" si="62">SUM(B507:B515)</f>
        <v>156.00000000000028</v>
      </c>
      <c r="C506" s="7">
        <f t="shared" si="62"/>
        <v>23.999999999999979</v>
      </c>
      <c r="D506" s="7">
        <f t="shared" si="62"/>
        <v>965155.0000000007</v>
      </c>
      <c r="E506" s="7">
        <f t="shared" si="62"/>
        <v>684835.0000000007</v>
      </c>
      <c r="F506" s="7">
        <f t="shared" si="62"/>
        <v>18320</v>
      </c>
      <c r="G506" s="7">
        <f t="shared" si="62"/>
        <v>2291.0000000000018</v>
      </c>
      <c r="H506" s="7">
        <f t="shared" si="62"/>
        <v>6780.0000000000036</v>
      </c>
      <c r="I506" s="7">
        <f t="shared" si="62"/>
        <v>24817038.000000037</v>
      </c>
    </row>
    <row r="507" spans="1:9" ht="15" customHeight="1" x14ac:dyDescent="0.25">
      <c r="A507" s="6" t="s">
        <v>679</v>
      </c>
      <c r="B507" s="9">
        <v>94.000000000000298</v>
      </c>
      <c r="C507" s="9" t="s">
        <v>625</v>
      </c>
      <c r="D507" s="9">
        <v>284908.99999999994</v>
      </c>
      <c r="E507" s="9">
        <v>284790.00000000012</v>
      </c>
      <c r="F507" s="9">
        <v>4394</v>
      </c>
      <c r="G507" s="9">
        <v>374.00000000000057</v>
      </c>
      <c r="H507" s="9">
        <v>829.0000000000008</v>
      </c>
      <c r="I507" s="10">
        <v>1201627</v>
      </c>
    </row>
    <row r="508" spans="1:9" ht="15" customHeight="1" x14ac:dyDescent="0.25">
      <c r="A508" s="6" t="s">
        <v>505</v>
      </c>
      <c r="B508" s="9" t="s">
        <v>625</v>
      </c>
      <c r="C508" s="9" t="s">
        <v>625</v>
      </c>
      <c r="D508" s="9" t="s">
        <v>625</v>
      </c>
      <c r="E508" s="9" t="s">
        <v>625</v>
      </c>
      <c r="F508" s="9">
        <v>3960.0000000000009</v>
      </c>
      <c r="G508" s="9">
        <v>450.0000000000004</v>
      </c>
      <c r="H508" s="9" t="s">
        <v>625</v>
      </c>
      <c r="I508" s="10" t="s">
        <v>625</v>
      </c>
    </row>
    <row r="509" spans="1:9" ht="15" customHeight="1" x14ac:dyDescent="0.25">
      <c r="A509" s="6" t="s">
        <v>506</v>
      </c>
      <c r="B509" s="9">
        <v>23.999999999999979</v>
      </c>
      <c r="C509" s="9">
        <v>23.999999999999979</v>
      </c>
      <c r="D509" s="9">
        <v>679494.00000000081</v>
      </c>
      <c r="E509" s="9">
        <v>400010.00000000058</v>
      </c>
      <c r="F509" s="9">
        <v>2924</v>
      </c>
      <c r="G509" s="9">
        <v>812.00000000000023</v>
      </c>
      <c r="H509" s="9">
        <v>23.999999999999979</v>
      </c>
      <c r="I509" s="10">
        <v>23600605.000000037</v>
      </c>
    </row>
    <row r="510" spans="1:9" ht="15" customHeight="1" x14ac:dyDescent="0.25">
      <c r="A510" s="6" t="s">
        <v>185</v>
      </c>
      <c r="B510" s="9" t="s">
        <v>625</v>
      </c>
      <c r="C510" s="9" t="s">
        <v>625</v>
      </c>
      <c r="D510" s="9">
        <v>89.999999999999929</v>
      </c>
      <c r="E510" s="9">
        <v>14.999999999999995</v>
      </c>
      <c r="F510" s="9">
        <v>1717.9999999999991</v>
      </c>
      <c r="G510" s="9">
        <v>466.00000000000045</v>
      </c>
      <c r="H510" s="9">
        <v>12</v>
      </c>
      <c r="I510" s="10">
        <v>12</v>
      </c>
    </row>
    <row r="511" spans="1:9" ht="15" customHeight="1" x14ac:dyDescent="0.25">
      <c r="A511" s="6" t="s">
        <v>507</v>
      </c>
      <c r="B511" s="9" t="s">
        <v>625</v>
      </c>
      <c r="C511" s="9" t="s">
        <v>625</v>
      </c>
      <c r="D511" s="9" t="s">
        <v>625</v>
      </c>
      <c r="E511" s="9" t="s">
        <v>625</v>
      </c>
      <c r="F511" s="9">
        <v>1510.9999999999991</v>
      </c>
      <c r="G511" s="9">
        <v>42.000000000000085</v>
      </c>
      <c r="H511" s="9" t="s">
        <v>625</v>
      </c>
      <c r="I511" s="10" t="s">
        <v>625</v>
      </c>
    </row>
    <row r="512" spans="1:9" ht="15" customHeight="1" x14ac:dyDescent="0.25">
      <c r="A512" s="6" t="s">
        <v>508</v>
      </c>
      <c r="B512" s="9">
        <v>14.000000000000012</v>
      </c>
      <c r="C512" s="9" t="s">
        <v>625</v>
      </c>
      <c r="D512" s="9" t="s">
        <v>625</v>
      </c>
      <c r="E512" s="9" t="s">
        <v>625</v>
      </c>
      <c r="F512" s="9">
        <v>837.00000000000034</v>
      </c>
      <c r="G512" s="9" t="s">
        <v>625</v>
      </c>
      <c r="H512" s="9">
        <v>7.0000000000000053</v>
      </c>
      <c r="I512" s="10">
        <v>17.000000000000011</v>
      </c>
    </row>
    <row r="513" spans="1:9" ht="15" customHeight="1" x14ac:dyDescent="0.25">
      <c r="A513" s="6" t="s">
        <v>509</v>
      </c>
      <c r="B513" s="9" t="s">
        <v>625</v>
      </c>
      <c r="C513" s="9" t="s">
        <v>625</v>
      </c>
      <c r="D513" s="9">
        <v>47.999999999999986</v>
      </c>
      <c r="E513" s="9">
        <v>19.999999999999996</v>
      </c>
      <c r="F513" s="9">
        <v>1563</v>
      </c>
      <c r="G513" s="9">
        <v>110.99999999999994</v>
      </c>
      <c r="H513" s="9" t="s">
        <v>625</v>
      </c>
      <c r="I513" s="10">
        <v>99.999999999999801</v>
      </c>
    </row>
    <row r="514" spans="1:9" ht="15" customHeight="1" x14ac:dyDescent="0.25">
      <c r="A514" s="6" t="s">
        <v>510</v>
      </c>
      <c r="B514" s="9">
        <v>11.999999999999993</v>
      </c>
      <c r="C514" s="9" t="s">
        <v>625</v>
      </c>
      <c r="D514" s="9">
        <v>602</v>
      </c>
      <c r="E514" s="9" t="s">
        <v>625</v>
      </c>
      <c r="F514" s="9">
        <v>1287.9999999999998</v>
      </c>
      <c r="G514" s="9">
        <v>18.000000000000014</v>
      </c>
      <c r="H514" s="9">
        <v>5896.0000000000027</v>
      </c>
      <c r="I514" s="10">
        <v>14533.000000000005</v>
      </c>
    </row>
    <row r="515" spans="1:9" ht="15" customHeight="1" x14ac:dyDescent="0.25">
      <c r="A515" s="6" t="s">
        <v>511</v>
      </c>
      <c r="B515" s="9">
        <v>11.999999999999998</v>
      </c>
      <c r="C515" s="9" t="s">
        <v>625</v>
      </c>
      <c r="D515" s="9">
        <v>11.999999999999998</v>
      </c>
      <c r="E515" s="9" t="s">
        <v>625</v>
      </c>
      <c r="F515" s="9">
        <v>124.99999999999989</v>
      </c>
      <c r="G515" s="9">
        <v>17.999999999999996</v>
      </c>
      <c r="H515" s="9">
        <v>11.999999999999998</v>
      </c>
      <c r="I515" s="10">
        <v>144.00000000000003</v>
      </c>
    </row>
    <row r="516" spans="1:9" ht="21" customHeight="1" x14ac:dyDescent="0.25">
      <c r="A516" s="5" t="s">
        <v>610</v>
      </c>
      <c r="B516" s="7">
        <f t="shared" ref="B516:I516" si="63">SUM(B517:B529)</f>
        <v>568.00000000000045</v>
      </c>
      <c r="C516" s="7">
        <f t="shared" si="63"/>
        <v>248.00000000000023</v>
      </c>
      <c r="D516" s="7">
        <f t="shared" si="63"/>
        <v>997616.00000000023</v>
      </c>
      <c r="E516" s="7">
        <f t="shared" si="63"/>
        <v>429801.99999999977</v>
      </c>
      <c r="F516" s="7">
        <f t="shared" si="63"/>
        <v>51368.999999999993</v>
      </c>
      <c r="G516" s="7">
        <f t="shared" si="63"/>
        <v>9602.9999999999982</v>
      </c>
      <c r="H516" s="7">
        <f t="shared" si="63"/>
        <v>513451.99999999971</v>
      </c>
      <c r="I516" s="7">
        <f t="shared" si="63"/>
        <v>5752622.9999999944</v>
      </c>
    </row>
    <row r="517" spans="1:9" ht="15" customHeight="1" x14ac:dyDescent="0.25">
      <c r="A517" s="6" t="s">
        <v>680</v>
      </c>
      <c r="B517" s="9" t="s">
        <v>625</v>
      </c>
      <c r="C517" s="9" t="s">
        <v>625</v>
      </c>
      <c r="D517" s="9">
        <v>881.99999999999989</v>
      </c>
      <c r="E517" s="9">
        <v>443.99999999999994</v>
      </c>
      <c r="F517" s="9">
        <v>3128.0000000000005</v>
      </c>
      <c r="G517" s="9">
        <v>762.00000000000011</v>
      </c>
      <c r="H517" s="9">
        <v>2000.0000000000005</v>
      </c>
      <c r="I517" s="10">
        <v>115418.00000000007</v>
      </c>
    </row>
    <row r="518" spans="1:9" ht="15" customHeight="1" x14ac:dyDescent="0.25">
      <c r="A518" s="6" t="s">
        <v>512</v>
      </c>
      <c r="B518" s="9" t="s">
        <v>625</v>
      </c>
      <c r="C518" s="9" t="s">
        <v>625</v>
      </c>
      <c r="D518" s="9">
        <v>179.00000000000003</v>
      </c>
      <c r="E518" s="9">
        <v>99</v>
      </c>
      <c r="F518" s="9">
        <v>2659.9999999999973</v>
      </c>
      <c r="G518" s="9">
        <v>46.999999999999986</v>
      </c>
      <c r="H518" s="9">
        <v>563.99999999999943</v>
      </c>
      <c r="I518" s="10">
        <v>1284.9999999999975</v>
      </c>
    </row>
    <row r="519" spans="1:9" ht="15" customHeight="1" x14ac:dyDescent="0.25">
      <c r="A519" s="6" t="s">
        <v>513</v>
      </c>
      <c r="B519" s="9">
        <v>59</v>
      </c>
      <c r="C519" s="9">
        <v>9.9999999999999982</v>
      </c>
      <c r="D519" s="9">
        <v>294.99999999999989</v>
      </c>
      <c r="E519" s="9">
        <v>203.99999999999997</v>
      </c>
      <c r="F519" s="9">
        <v>908.00000000000034</v>
      </c>
      <c r="G519" s="9">
        <v>37.000000000000021</v>
      </c>
      <c r="H519" s="9">
        <v>2874.0000000000005</v>
      </c>
      <c r="I519" s="10">
        <v>9250.0000000000055</v>
      </c>
    </row>
    <row r="520" spans="1:9" ht="15" customHeight="1" x14ac:dyDescent="0.25">
      <c r="A520" s="6" t="s">
        <v>514</v>
      </c>
      <c r="B520" s="9" t="s">
        <v>625</v>
      </c>
      <c r="C520" s="9" t="s">
        <v>625</v>
      </c>
      <c r="D520" s="9">
        <v>2923.9999999999991</v>
      </c>
      <c r="E520" s="9" t="s">
        <v>625</v>
      </c>
      <c r="F520" s="9">
        <v>3183.0000000000014</v>
      </c>
      <c r="G520" s="9">
        <v>277.00000000000028</v>
      </c>
      <c r="H520" s="9">
        <v>85806.999999999985</v>
      </c>
      <c r="I520" s="10">
        <v>1162.0000000000002</v>
      </c>
    </row>
    <row r="521" spans="1:9" ht="15" customHeight="1" x14ac:dyDescent="0.25">
      <c r="A521" s="6" t="s">
        <v>515</v>
      </c>
      <c r="B521" s="9" t="s">
        <v>625</v>
      </c>
      <c r="C521" s="9" t="s">
        <v>625</v>
      </c>
      <c r="D521" s="9">
        <v>647.00000000000045</v>
      </c>
      <c r="E521" s="9">
        <v>346.99999999999989</v>
      </c>
      <c r="F521" s="9">
        <v>6152.0000000000073</v>
      </c>
      <c r="G521" s="9">
        <v>1391.0000000000014</v>
      </c>
      <c r="H521" s="9" t="s">
        <v>625</v>
      </c>
      <c r="I521" s="10">
        <v>440</v>
      </c>
    </row>
    <row r="522" spans="1:9" ht="15" customHeight="1" x14ac:dyDescent="0.25">
      <c r="A522" s="6" t="s">
        <v>516</v>
      </c>
      <c r="B522" s="9">
        <v>161.00000000000026</v>
      </c>
      <c r="C522" s="9" t="s">
        <v>625</v>
      </c>
      <c r="D522" s="9">
        <v>1175.0000000000018</v>
      </c>
      <c r="E522" s="9">
        <v>1068.0000000000043</v>
      </c>
      <c r="F522" s="9">
        <v>8692.9999999999854</v>
      </c>
      <c r="G522" s="9">
        <v>2152.999999999995</v>
      </c>
      <c r="H522" s="9">
        <v>575.9999999999992</v>
      </c>
      <c r="I522" s="10">
        <v>44334.000000000015</v>
      </c>
    </row>
    <row r="523" spans="1:9" ht="15" customHeight="1" x14ac:dyDescent="0.25">
      <c r="A523" s="6" t="s">
        <v>325</v>
      </c>
      <c r="B523" s="9">
        <v>4.9999999999999973</v>
      </c>
      <c r="C523" s="9" t="s">
        <v>625</v>
      </c>
      <c r="D523" s="9">
        <v>1111.0000000000011</v>
      </c>
      <c r="E523" s="9">
        <v>335.99999999999977</v>
      </c>
      <c r="F523" s="9">
        <v>6760.0000000000055</v>
      </c>
      <c r="G523" s="9">
        <v>600.00000000000045</v>
      </c>
      <c r="H523" s="9">
        <v>27660.000000000007</v>
      </c>
      <c r="I523" s="10">
        <v>15390.000000000002</v>
      </c>
    </row>
    <row r="524" spans="1:9" ht="15" customHeight="1" x14ac:dyDescent="0.25">
      <c r="A524" s="6" t="s">
        <v>517</v>
      </c>
      <c r="B524" s="9" t="s">
        <v>625</v>
      </c>
      <c r="C524" s="9" t="s">
        <v>625</v>
      </c>
      <c r="D524" s="9">
        <v>179.99999999999991</v>
      </c>
      <c r="E524" s="9" t="s">
        <v>625</v>
      </c>
      <c r="F524" s="9">
        <v>5160.0000000000009</v>
      </c>
      <c r="G524" s="9">
        <v>980.00000000000011</v>
      </c>
      <c r="H524" s="9">
        <v>500.00000000000006</v>
      </c>
      <c r="I524" s="10">
        <v>500.00000000000034</v>
      </c>
    </row>
    <row r="525" spans="1:9" ht="15" customHeight="1" x14ac:dyDescent="0.25">
      <c r="A525" s="6" t="s">
        <v>518</v>
      </c>
      <c r="B525" s="9">
        <v>20</v>
      </c>
      <c r="C525" s="9" t="s">
        <v>625</v>
      </c>
      <c r="D525" s="9">
        <v>452721.00000000035</v>
      </c>
      <c r="E525" s="9">
        <v>400284.99999999977</v>
      </c>
      <c r="F525" s="9">
        <v>3922.0000000000023</v>
      </c>
      <c r="G525" s="9">
        <v>48.000000000000071</v>
      </c>
      <c r="H525" s="9">
        <v>240.00000000000011</v>
      </c>
      <c r="I525" s="10">
        <v>5078976.9999999944</v>
      </c>
    </row>
    <row r="526" spans="1:9" ht="15" customHeight="1" x14ac:dyDescent="0.25">
      <c r="A526" s="6" t="s">
        <v>519</v>
      </c>
      <c r="B526" s="9">
        <v>20</v>
      </c>
      <c r="C526" s="9" t="s">
        <v>625</v>
      </c>
      <c r="D526" s="9">
        <v>504644.99999999994</v>
      </c>
      <c r="E526" s="9">
        <v>207.99999999999977</v>
      </c>
      <c r="F526" s="9">
        <v>2627.9999999999991</v>
      </c>
      <c r="G526" s="9">
        <v>345.00000000000006</v>
      </c>
      <c r="H526" s="9">
        <v>199.99999999999991</v>
      </c>
      <c r="I526" s="10">
        <v>7344.00000000001</v>
      </c>
    </row>
    <row r="527" spans="1:9" ht="15" customHeight="1" x14ac:dyDescent="0.25">
      <c r="A527" s="6" t="s">
        <v>520</v>
      </c>
      <c r="B527" s="9">
        <v>78.000000000000028</v>
      </c>
      <c r="C527" s="9">
        <v>28</v>
      </c>
      <c r="D527" s="9">
        <v>31362.999999999996</v>
      </c>
      <c r="E527" s="9">
        <v>26600.000000000011</v>
      </c>
      <c r="F527" s="9">
        <v>1022.0000000000006</v>
      </c>
      <c r="G527" s="9">
        <v>180</v>
      </c>
      <c r="H527" s="9">
        <v>4924.9999999999982</v>
      </c>
      <c r="I527" s="10">
        <v>392491.00000000035</v>
      </c>
    </row>
    <row r="528" spans="1:9" ht="15" customHeight="1" x14ac:dyDescent="0.25">
      <c r="A528" s="6" t="s">
        <v>521</v>
      </c>
      <c r="B528" s="9">
        <v>225.00000000000023</v>
      </c>
      <c r="C528" s="9">
        <v>210.00000000000023</v>
      </c>
      <c r="D528" s="9">
        <v>1254</v>
      </c>
      <c r="E528" s="9">
        <v>190.99999999999989</v>
      </c>
      <c r="F528" s="9">
        <v>2011.0000000000007</v>
      </c>
      <c r="G528" s="9">
        <v>436.00000000000011</v>
      </c>
      <c r="H528" s="9">
        <v>387705.99999999971</v>
      </c>
      <c r="I528" s="10">
        <v>78432.000000000029</v>
      </c>
    </row>
    <row r="529" spans="1:9" ht="15" customHeight="1" x14ac:dyDescent="0.25">
      <c r="A529" s="6" t="s">
        <v>97</v>
      </c>
      <c r="B529" s="9" t="s">
        <v>625</v>
      </c>
      <c r="C529" s="9" t="s">
        <v>625</v>
      </c>
      <c r="D529" s="9">
        <v>240.00000000000037</v>
      </c>
      <c r="E529" s="9">
        <v>19.999999999999986</v>
      </c>
      <c r="F529" s="9">
        <v>5141.9999999999936</v>
      </c>
      <c r="G529" s="9">
        <v>2347.0000000000014</v>
      </c>
      <c r="H529" s="9">
        <v>399.99999999999937</v>
      </c>
      <c r="I529" s="10">
        <v>7600.0000000000082</v>
      </c>
    </row>
    <row r="530" spans="1:9" ht="21" customHeight="1" x14ac:dyDescent="0.25">
      <c r="A530" s="5" t="s">
        <v>611</v>
      </c>
      <c r="B530" s="7">
        <f t="shared" ref="B530:I530" si="64">SUM(B531:B541)</f>
        <v>1402</v>
      </c>
      <c r="C530" s="7">
        <f t="shared" si="64"/>
        <v>131.00000000000011</v>
      </c>
      <c r="D530" s="7">
        <f t="shared" si="64"/>
        <v>4626.9999999999973</v>
      </c>
      <c r="E530" s="7">
        <f t="shared" si="64"/>
        <v>1071.9999999999998</v>
      </c>
      <c r="F530" s="7">
        <f t="shared" si="64"/>
        <v>13752</v>
      </c>
      <c r="G530" s="7">
        <f t="shared" si="64"/>
        <v>2501</v>
      </c>
      <c r="H530" s="7">
        <f t="shared" si="64"/>
        <v>3724181.0000000009</v>
      </c>
      <c r="I530" s="7">
        <f t="shared" si="64"/>
        <v>73607.000000000029</v>
      </c>
    </row>
    <row r="531" spans="1:9" ht="15" customHeight="1" x14ac:dyDescent="0.25">
      <c r="A531" s="6" t="s">
        <v>681</v>
      </c>
      <c r="B531" s="9">
        <v>119.0000000000001</v>
      </c>
      <c r="C531" s="9">
        <v>119.0000000000001</v>
      </c>
      <c r="D531" s="9">
        <v>57.000000000000007</v>
      </c>
      <c r="E531" s="9" t="s">
        <v>625</v>
      </c>
      <c r="F531" s="9">
        <v>473.00000000000017</v>
      </c>
      <c r="G531" s="9" t="s">
        <v>625</v>
      </c>
      <c r="H531" s="9">
        <v>12304</v>
      </c>
      <c r="I531" s="10">
        <v>5440</v>
      </c>
    </row>
    <row r="532" spans="1:9" ht="15" customHeight="1" x14ac:dyDescent="0.25">
      <c r="A532" s="6" t="s">
        <v>522</v>
      </c>
      <c r="B532" s="9" t="s">
        <v>625</v>
      </c>
      <c r="C532" s="9" t="s">
        <v>625</v>
      </c>
      <c r="D532" s="9">
        <v>2736.9999999999968</v>
      </c>
      <c r="E532" s="9">
        <v>559.99999999999977</v>
      </c>
      <c r="F532" s="9">
        <v>1342.0000000000007</v>
      </c>
      <c r="G532" s="9">
        <v>60</v>
      </c>
      <c r="H532" s="9">
        <v>76800.000000000058</v>
      </c>
      <c r="I532" s="10">
        <v>41046.000000000007</v>
      </c>
    </row>
    <row r="533" spans="1:9" ht="15" customHeight="1" x14ac:dyDescent="0.25">
      <c r="A533" s="6" t="s">
        <v>523</v>
      </c>
      <c r="B533" s="9" t="s">
        <v>625</v>
      </c>
      <c r="C533" s="9" t="s">
        <v>625</v>
      </c>
      <c r="D533" s="9">
        <v>29.999999999999982</v>
      </c>
      <c r="E533" s="9" t="s">
        <v>625</v>
      </c>
      <c r="F533" s="9">
        <v>3950.9999999999986</v>
      </c>
      <c r="G533" s="9">
        <v>801.00000000000034</v>
      </c>
      <c r="H533" s="9" t="s">
        <v>625</v>
      </c>
      <c r="I533" s="10">
        <v>17.999999999999986</v>
      </c>
    </row>
    <row r="534" spans="1:9" ht="15" customHeight="1" x14ac:dyDescent="0.25">
      <c r="A534" s="6" t="s">
        <v>45</v>
      </c>
      <c r="B534" s="9">
        <v>19.999999999999996</v>
      </c>
      <c r="C534" s="9" t="s">
        <v>625</v>
      </c>
      <c r="D534" s="9">
        <v>304</v>
      </c>
      <c r="E534" s="9" t="s">
        <v>625</v>
      </c>
      <c r="F534" s="9">
        <v>1539.0000000000009</v>
      </c>
      <c r="G534" s="9">
        <v>144.00000000000006</v>
      </c>
      <c r="H534" s="9">
        <v>1950.0000000000005</v>
      </c>
      <c r="I534" s="10">
        <v>5724</v>
      </c>
    </row>
    <row r="535" spans="1:9" ht="15" customHeight="1" x14ac:dyDescent="0.25">
      <c r="A535" s="6" t="s">
        <v>524</v>
      </c>
      <c r="B535" s="9" t="s">
        <v>625</v>
      </c>
      <c r="C535" s="9" t="s">
        <v>625</v>
      </c>
      <c r="D535" s="9">
        <v>526.99999999999989</v>
      </c>
      <c r="E535" s="9">
        <v>480.00000000000006</v>
      </c>
      <c r="F535" s="9">
        <v>797.00000000000034</v>
      </c>
      <c r="G535" s="9">
        <v>712</v>
      </c>
      <c r="H535" s="9" t="s">
        <v>625</v>
      </c>
      <c r="I535" s="10">
        <v>8981</v>
      </c>
    </row>
    <row r="536" spans="1:9" ht="15" customHeight="1" x14ac:dyDescent="0.25">
      <c r="A536" s="6" t="s">
        <v>525</v>
      </c>
      <c r="B536" s="9" t="s">
        <v>625</v>
      </c>
      <c r="C536" s="9" t="s">
        <v>625</v>
      </c>
      <c r="D536" s="9" t="s">
        <v>625</v>
      </c>
      <c r="E536" s="9" t="s">
        <v>625</v>
      </c>
      <c r="F536" s="9">
        <v>98</v>
      </c>
      <c r="G536" s="9" t="s">
        <v>625</v>
      </c>
      <c r="H536" s="9" t="s">
        <v>625</v>
      </c>
      <c r="I536" s="10" t="s">
        <v>625</v>
      </c>
    </row>
    <row r="537" spans="1:9" ht="15" customHeight="1" x14ac:dyDescent="0.25">
      <c r="A537" s="6" t="s">
        <v>526</v>
      </c>
      <c r="B537" s="9" t="s">
        <v>625</v>
      </c>
      <c r="C537" s="9" t="s">
        <v>625</v>
      </c>
      <c r="D537" s="9">
        <v>52.000000000000021</v>
      </c>
      <c r="E537" s="9" t="s">
        <v>625</v>
      </c>
      <c r="F537" s="9">
        <v>1697.9999999999995</v>
      </c>
      <c r="G537" s="9">
        <v>119.99999999999999</v>
      </c>
      <c r="H537" s="9">
        <v>700.00000000000023</v>
      </c>
      <c r="I537" s="10">
        <v>700.00000000000023</v>
      </c>
    </row>
    <row r="538" spans="1:9" ht="15" customHeight="1" x14ac:dyDescent="0.25">
      <c r="A538" s="6" t="s">
        <v>527</v>
      </c>
      <c r="B538" s="9">
        <v>80</v>
      </c>
      <c r="C538" s="9" t="s">
        <v>625</v>
      </c>
      <c r="D538" s="9">
        <v>190.00000000000009</v>
      </c>
      <c r="E538" s="9" t="s">
        <v>625</v>
      </c>
      <c r="F538" s="9">
        <v>619</v>
      </c>
      <c r="G538" s="9" t="s">
        <v>625</v>
      </c>
      <c r="H538" s="9">
        <v>2880.0000000000005</v>
      </c>
      <c r="I538" s="10">
        <v>2651.9999999999991</v>
      </c>
    </row>
    <row r="539" spans="1:9" ht="15" customHeight="1" x14ac:dyDescent="0.25">
      <c r="A539" s="6" t="s">
        <v>528</v>
      </c>
      <c r="B539" s="9" t="s">
        <v>625</v>
      </c>
      <c r="C539" s="9" t="s">
        <v>625</v>
      </c>
      <c r="D539" s="9">
        <v>17.999999999999993</v>
      </c>
      <c r="E539" s="9" t="s">
        <v>625</v>
      </c>
      <c r="F539" s="9">
        <v>168</v>
      </c>
      <c r="G539" s="9">
        <v>96.000000000000014</v>
      </c>
      <c r="H539" s="9">
        <v>59.999999999999964</v>
      </c>
      <c r="I539" s="10">
        <v>59.999999999999964</v>
      </c>
    </row>
    <row r="540" spans="1:9" ht="15" customHeight="1" x14ac:dyDescent="0.25">
      <c r="A540" s="6" t="s">
        <v>529</v>
      </c>
      <c r="B540" s="9">
        <v>35.000000000000007</v>
      </c>
      <c r="C540" s="9">
        <v>12.000000000000004</v>
      </c>
      <c r="D540" s="9">
        <v>688.00000000000034</v>
      </c>
      <c r="E540" s="9">
        <v>20.000000000000018</v>
      </c>
      <c r="F540" s="9">
        <v>1310.9999999999998</v>
      </c>
      <c r="G540" s="9">
        <v>99.999999999999957</v>
      </c>
      <c r="H540" s="9">
        <v>47.000000000000014</v>
      </c>
      <c r="I540" s="10">
        <v>8962.0000000000164</v>
      </c>
    </row>
    <row r="541" spans="1:9" ht="15" customHeight="1" x14ac:dyDescent="0.25">
      <c r="A541" s="6" t="s">
        <v>530</v>
      </c>
      <c r="B541" s="9">
        <v>1148</v>
      </c>
      <c r="C541" s="9" t="s">
        <v>625</v>
      </c>
      <c r="D541" s="9">
        <v>23.999999999999989</v>
      </c>
      <c r="E541" s="9">
        <v>11.999999999999995</v>
      </c>
      <c r="F541" s="9">
        <v>1756.0000000000005</v>
      </c>
      <c r="G541" s="9">
        <v>467.99999999999966</v>
      </c>
      <c r="H541" s="9">
        <v>3629440.0000000009</v>
      </c>
      <c r="I541" s="10">
        <v>23.999999999999989</v>
      </c>
    </row>
    <row r="542" spans="1:9" ht="21" customHeight="1" x14ac:dyDescent="0.25">
      <c r="A542" s="5" t="s">
        <v>612</v>
      </c>
      <c r="B542" s="7">
        <f t="shared" ref="B542:I542" si="65">SUM(B543:B560)</f>
        <v>68559.999999999985</v>
      </c>
      <c r="C542" s="7">
        <f t="shared" si="65"/>
        <v>28799.999999999993</v>
      </c>
      <c r="D542" s="7">
        <f t="shared" si="65"/>
        <v>2438647.9999999986</v>
      </c>
      <c r="E542" s="7">
        <f t="shared" si="65"/>
        <v>2356172.9999999995</v>
      </c>
      <c r="F542" s="7">
        <f t="shared" si="65"/>
        <v>52107.000000000007</v>
      </c>
      <c r="G542" s="7">
        <f t="shared" si="65"/>
        <v>6445.0000000000018</v>
      </c>
      <c r="H542" s="7">
        <f t="shared" si="65"/>
        <v>18977063.000000004</v>
      </c>
      <c r="I542" s="7">
        <f t="shared" si="65"/>
        <v>1078154959</v>
      </c>
    </row>
    <row r="543" spans="1:9" ht="15" customHeight="1" x14ac:dyDescent="0.25">
      <c r="A543" s="6" t="s">
        <v>531</v>
      </c>
      <c r="B543" s="9">
        <v>33.00000000000005</v>
      </c>
      <c r="C543" s="9" t="s">
        <v>625</v>
      </c>
      <c r="D543" s="9">
        <v>149.00000000000003</v>
      </c>
      <c r="E543" s="9" t="s">
        <v>625</v>
      </c>
      <c r="F543" s="9">
        <v>4229.0000000000045</v>
      </c>
      <c r="G543" s="9">
        <v>1017</v>
      </c>
      <c r="H543" s="9">
        <v>3239.9999999999995</v>
      </c>
      <c r="I543" s="10">
        <v>5140.0000000000036</v>
      </c>
    </row>
    <row r="544" spans="1:9" ht="15" customHeight="1" x14ac:dyDescent="0.25">
      <c r="A544" s="6" t="s">
        <v>532</v>
      </c>
      <c r="B544" s="9" t="s">
        <v>625</v>
      </c>
      <c r="C544" s="9" t="s">
        <v>625</v>
      </c>
      <c r="D544" s="9" t="s">
        <v>625</v>
      </c>
      <c r="E544" s="9" t="s">
        <v>625</v>
      </c>
      <c r="F544" s="9">
        <v>1830</v>
      </c>
      <c r="G544" s="9">
        <v>59.999999999999993</v>
      </c>
      <c r="H544" s="9" t="s">
        <v>625</v>
      </c>
      <c r="I544" s="10" t="s">
        <v>625</v>
      </c>
    </row>
    <row r="545" spans="1:9" ht="15" customHeight="1" x14ac:dyDescent="0.25">
      <c r="A545" s="6" t="s">
        <v>533</v>
      </c>
      <c r="B545" s="9" t="s">
        <v>625</v>
      </c>
      <c r="C545" s="9" t="s">
        <v>625</v>
      </c>
      <c r="D545" s="9">
        <v>1094.0000000000007</v>
      </c>
      <c r="E545" s="9">
        <v>972.00000000000023</v>
      </c>
      <c r="F545" s="9">
        <v>7520</v>
      </c>
      <c r="G545" s="9">
        <v>688.99999999999989</v>
      </c>
      <c r="H545" s="9">
        <v>23.999999999999993</v>
      </c>
      <c r="I545" s="10">
        <v>45005.999999999978</v>
      </c>
    </row>
    <row r="546" spans="1:9" ht="15" customHeight="1" x14ac:dyDescent="0.25">
      <c r="A546" s="6" t="s">
        <v>534</v>
      </c>
      <c r="B546" s="9" t="s">
        <v>625</v>
      </c>
      <c r="C546" s="9" t="s">
        <v>625</v>
      </c>
      <c r="D546" s="9">
        <v>2952.0000000000014</v>
      </c>
      <c r="E546" s="9">
        <v>2880.0000000000005</v>
      </c>
      <c r="F546" s="9">
        <v>561</v>
      </c>
      <c r="G546" s="9" t="s">
        <v>625</v>
      </c>
      <c r="H546" s="9" t="s">
        <v>625</v>
      </c>
      <c r="I546" s="10">
        <v>34560</v>
      </c>
    </row>
    <row r="547" spans="1:9" ht="15" customHeight="1" x14ac:dyDescent="0.25">
      <c r="A547" s="6" t="s">
        <v>535</v>
      </c>
      <c r="B547" s="9" t="s">
        <v>625</v>
      </c>
      <c r="C547" s="9" t="s">
        <v>625</v>
      </c>
      <c r="D547" s="9">
        <v>1063614.9999999993</v>
      </c>
      <c r="E547" s="9">
        <v>1012234.9999999997</v>
      </c>
      <c r="F547" s="9">
        <v>4347.9999999999991</v>
      </c>
      <c r="G547" s="9">
        <v>790</v>
      </c>
      <c r="H547" s="9">
        <v>199999.99999999988</v>
      </c>
      <c r="I547" s="10">
        <v>1005505270</v>
      </c>
    </row>
    <row r="548" spans="1:9" ht="15" customHeight="1" x14ac:dyDescent="0.25">
      <c r="A548" s="6" t="s">
        <v>73</v>
      </c>
      <c r="B548" s="9">
        <v>114.00000000000028</v>
      </c>
      <c r="C548" s="9" t="s">
        <v>625</v>
      </c>
      <c r="D548" s="9">
        <v>2154.9999999999991</v>
      </c>
      <c r="E548" s="9">
        <v>1999.9999999999998</v>
      </c>
      <c r="F548" s="9">
        <v>8387.0000000000036</v>
      </c>
      <c r="G548" s="9">
        <v>742.00000000000034</v>
      </c>
      <c r="H548" s="9">
        <v>670</v>
      </c>
      <c r="I548" s="10">
        <v>15204.000000000016</v>
      </c>
    </row>
    <row r="549" spans="1:9" ht="15" customHeight="1" x14ac:dyDescent="0.25">
      <c r="A549" s="6" t="s">
        <v>536</v>
      </c>
      <c r="B549" s="9">
        <v>30966.999999999996</v>
      </c>
      <c r="C549" s="9" t="s">
        <v>625</v>
      </c>
      <c r="D549" s="9">
        <v>39223.000000000007</v>
      </c>
      <c r="E549" s="9">
        <v>39200</v>
      </c>
      <c r="F549" s="9">
        <v>2773</v>
      </c>
      <c r="G549" s="9">
        <v>596.00000000000034</v>
      </c>
      <c r="H549" s="9">
        <v>3300055.0000000005</v>
      </c>
      <c r="I549" s="10">
        <v>11388065.000000002</v>
      </c>
    </row>
    <row r="550" spans="1:9" ht="15" customHeight="1" x14ac:dyDescent="0.25">
      <c r="A550" s="6" t="s">
        <v>537</v>
      </c>
      <c r="B550" s="9">
        <v>10.999999999999988</v>
      </c>
      <c r="C550" s="9" t="s">
        <v>625</v>
      </c>
      <c r="D550" s="9">
        <v>1471.000000000002</v>
      </c>
      <c r="E550" s="9">
        <v>100.00000000000023</v>
      </c>
      <c r="F550" s="9">
        <v>5943.0000000000018</v>
      </c>
      <c r="G550" s="9">
        <v>613.00000000000057</v>
      </c>
      <c r="H550" s="9">
        <v>15390</v>
      </c>
      <c r="I550" s="10">
        <v>38978.999999999956</v>
      </c>
    </row>
    <row r="551" spans="1:9" ht="15" customHeight="1" x14ac:dyDescent="0.25">
      <c r="A551" s="6" t="s">
        <v>538</v>
      </c>
      <c r="B551" s="9" t="s">
        <v>625</v>
      </c>
      <c r="C551" s="9" t="s">
        <v>625</v>
      </c>
      <c r="D551" s="9">
        <v>57869.000000000015</v>
      </c>
      <c r="E551" s="9">
        <v>57861</v>
      </c>
      <c r="F551" s="9">
        <v>2227.0000000000005</v>
      </c>
      <c r="G551" s="9">
        <v>694</v>
      </c>
      <c r="H551" s="9">
        <v>1.0000000000000002</v>
      </c>
      <c r="I551" s="10">
        <v>3000000.0000000051</v>
      </c>
    </row>
    <row r="552" spans="1:9" ht="15" customHeight="1" x14ac:dyDescent="0.25">
      <c r="A552" s="6" t="s">
        <v>539</v>
      </c>
      <c r="B552" s="9" t="s">
        <v>625</v>
      </c>
      <c r="C552" s="9" t="s">
        <v>625</v>
      </c>
      <c r="D552" s="9">
        <v>187155.00000000009</v>
      </c>
      <c r="E552" s="9">
        <v>166450.00000000015</v>
      </c>
      <c r="F552" s="9">
        <v>1242.0000000000005</v>
      </c>
      <c r="G552" s="9" t="s">
        <v>625</v>
      </c>
      <c r="H552" s="9" t="s">
        <v>625</v>
      </c>
      <c r="I552" s="10">
        <v>16853548.999999985</v>
      </c>
    </row>
    <row r="553" spans="1:9" ht="15" customHeight="1" x14ac:dyDescent="0.25">
      <c r="A553" s="6" t="s">
        <v>540</v>
      </c>
      <c r="B553" s="9" t="s">
        <v>625</v>
      </c>
      <c r="C553" s="9" t="s">
        <v>625</v>
      </c>
      <c r="D553" s="9">
        <v>574688.99999999988</v>
      </c>
      <c r="E553" s="9">
        <v>569950</v>
      </c>
      <c r="F553" s="9">
        <v>2814.0000000000005</v>
      </c>
      <c r="G553" s="9">
        <v>162.99999999999994</v>
      </c>
      <c r="H553" s="9" t="s">
        <v>625</v>
      </c>
      <c r="I553" s="10">
        <v>28539303.000000007</v>
      </c>
    </row>
    <row r="554" spans="1:9" ht="15" customHeight="1" x14ac:dyDescent="0.25">
      <c r="A554" s="6" t="s">
        <v>541</v>
      </c>
      <c r="B554" s="9" t="s">
        <v>625</v>
      </c>
      <c r="C554" s="9" t="s">
        <v>625</v>
      </c>
      <c r="D554" s="9">
        <v>300.00000000000011</v>
      </c>
      <c r="E554" s="9">
        <v>223.99999999999989</v>
      </c>
      <c r="F554" s="9">
        <v>1069.9999999999998</v>
      </c>
      <c r="G554" s="9">
        <v>60.000000000000043</v>
      </c>
      <c r="H554" s="9" t="s">
        <v>625</v>
      </c>
      <c r="I554" s="10">
        <v>240.00000000000017</v>
      </c>
    </row>
    <row r="555" spans="1:9" ht="15" customHeight="1" x14ac:dyDescent="0.25">
      <c r="A555" s="6" t="s">
        <v>542</v>
      </c>
      <c r="B555" s="9">
        <v>8569</v>
      </c>
      <c r="C555" s="9" t="s">
        <v>625</v>
      </c>
      <c r="D555" s="9">
        <v>284.99999999999972</v>
      </c>
      <c r="E555" s="9">
        <v>12.000000000000004</v>
      </c>
      <c r="F555" s="9">
        <v>1865.0000000000011</v>
      </c>
      <c r="G555" s="9">
        <v>81.999999999999986</v>
      </c>
      <c r="H555" s="9">
        <v>1598843.0000000002</v>
      </c>
      <c r="I555" s="10">
        <v>2483.9999999999977</v>
      </c>
    </row>
    <row r="556" spans="1:9" ht="15" customHeight="1" x14ac:dyDescent="0.25">
      <c r="A556" s="6" t="s">
        <v>543</v>
      </c>
      <c r="B556" s="9" t="s">
        <v>625</v>
      </c>
      <c r="C556" s="9" t="s">
        <v>625</v>
      </c>
      <c r="D556" s="9">
        <v>1142.0000000000007</v>
      </c>
      <c r="E556" s="9">
        <v>215.99999999999997</v>
      </c>
      <c r="F556" s="9">
        <v>1937.9999999999977</v>
      </c>
      <c r="G556" s="9">
        <v>184</v>
      </c>
      <c r="H556" s="9">
        <v>63966</v>
      </c>
      <c r="I556" s="10">
        <v>55704.000000000007</v>
      </c>
    </row>
    <row r="557" spans="1:9" ht="15" customHeight="1" x14ac:dyDescent="0.25">
      <c r="A557" s="6" t="s">
        <v>544</v>
      </c>
      <c r="B557" s="9">
        <v>28865.999999999989</v>
      </c>
      <c r="C557" s="9">
        <v>28799.999999999993</v>
      </c>
      <c r="D557" s="9">
        <v>755.99999999999989</v>
      </c>
      <c r="E557" s="9">
        <v>210.0000000000002</v>
      </c>
      <c r="F557" s="9">
        <v>1120.9999999999998</v>
      </c>
      <c r="G557" s="9">
        <v>207.00000000000011</v>
      </c>
      <c r="H557" s="9">
        <v>13775722.000000002</v>
      </c>
      <c r="I557" s="10">
        <v>13035.999999999993</v>
      </c>
    </row>
    <row r="558" spans="1:9" ht="15" customHeight="1" x14ac:dyDescent="0.25">
      <c r="A558" s="6" t="s">
        <v>545</v>
      </c>
      <c r="B558" s="9" t="s">
        <v>625</v>
      </c>
      <c r="C558" s="9" t="s">
        <v>625</v>
      </c>
      <c r="D558" s="9">
        <v>424662.99999999971</v>
      </c>
      <c r="E558" s="9">
        <v>424662.99999999971</v>
      </c>
      <c r="F558" s="9">
        <v>2362.9999999999995</v>
      </c>
      <c r="G558" s="9">
        <v>146</v>
      </c>
      <c r="H558" s="9" t="s">
        <v>625</v>
      </c>
      <c r="I558" s="10">
        <v>7406446.9999999981</v>
      </c>
    </row>
    <row r="559" spans="1:9" ht="15" customHeight="1" x14ac:dyDescent="0.25">
      <c r="A559" s="6" t="s">
        <v>546</v>
      </c>
      <c r="B559" s="9" t="s">
        <v>625</v>
      </c>
      <c r="C559" s="9" t="s">
        <v>625</v>
      </c>
      <c r="D559" s="9">
        <v>1680</v>
      </c>
      <c r="E559" s="9" t="s">
        <v>625</v>
      </c>
      <c r="F559" s="9">
        <v>206.00000000000003</v>
      </c>
      <c r="G559" s="9">
        <v>115.00000000000004</v>
      </c>
      <c r="H559" s="9">
        <v>19152</v>
      </c>
      <c r="I559" s="10">
        <v>1952.0000000000002</v>
      </c>
    </row>
    <row r="560" spans="1:9" ht="15" customHeight="1" x14ac:dyDescent="0.25">
      <c r="A560" s="6" t="s">
        <v>52</v>
      </c>
      <c r="B560" s="9" t="s">
        <v>625</v>
      </c>
      <c r="C560" s="9" t="s">
        <v>625</v>
      </c>
      <c r="D560" s="9">
        <v>79449.999999999942</v>
      </c>
      <c r="E560" s="9">
        <v>79200.000000000015</v>
      </c>
      <c r="F560" s="9">
        <v>1670.0000000000002</v>
      </c>
      <c r="G560" s="9">
        <v>287</v>
      </c>
      <c r="H560" s="9" t="s">
        <v>625</v>
      </c>
      <c r="I560" s="10">
        <v>5250020.0000000009</v>
      </c>
    </row>
    <row r="561" spans="1:9" ht="21" customHeight="1" x14ac:dyDescent="0.25">
      <c r="A561" s="5" t="s">
        <v>159</v>
      </c>
      <c r="B561" s="7">
        <f t="shared" ref="B561:I561" si="66">SUM(B562:B570)</f>
        <v>408459.00000000006</v>
      </c>
      <c r="C561" s="7">
        <f t="shared" si="66"/>
        <v>46439.999999999993</v>
      </c>
      <c r="D561" s="7">
        <f t="shared" si="66"/>
        <v>13176.999999999998</v>
      </c>
      <c r="E561" s="7">
        <f t="shared" si="66"/>
        <v>12214.999999999998</v>
      </c>
      <c r="F561" s="7">
        <f t="shared" si="66"/>
        <v>25128</v>
      </c>
      <c r="G561" s="7">
        <f t="shared" si="66"/>
        <v>6163.0000000000009</v>
      </c>
      <c r="H561" s="7">
        <f t="shared" si="66"/>
        <v>17894474.999999996</v>
      </c>
      <c r="I561" s="7">
        <f t="shared" si="66"/>
        <v>35701</v>
      </c>
    </row>
    <row r="562" spans="1:9" ht="15" customHeight="1" x14ac:dyDescent="0.25">
      <c r="A562" s="6" t="s">
        <v>682</v>
      </c>
      <c r="B562" s="9" t="s">
        <v>625</v>
      </c>
      <c r="C562" s="9" t="s">
        <v>625</v>
      </c>
      <c r="D562" s="9" t="s">
        <v>625</v>
      </c>
      <c r="E562" s="9" t="s">
        <v>625</v>
      </c>
      <c r="F562" s="9">
        <v>3821.9999999999964</v>
      </c>
      <c r="G562" s="9">
        <v>710.00000000000034</v>
      </c>
      <c r="H562" s="9" t="s">
        <v>625</v>
      </c>
      <c r="I562" s="10" t="s">
        <v>625</v>
      </c>
    </row>
    <row r="563" spans="1:9" ht="15" customHeight="1" x14ac:dyDescent="0.25">
      <c r="A563" s="6" t="s">
        <v>547</v>
      </c>
      <c r="B563" s="9" t="s">
        <v>625</v>
      </c>
      <c r="C563" s="9" t="s">
        <v>625</v>
      </c>
      <c r="D563" s="9">
        <v>11804.999999999998</v>
      </c>
      <c r="E563" s="9">
        <v>11804.999999999998</v>
      </c>
      <c r="F563" s="9">
        <v>873.00000000000057</v>
      </c>
      <c r="G563" s="9" t="s">
        <v>625</v>
      </c>
      <c r="H563" s="9">
        <v>508214.99999999988</v>
      </c>
      <c r="I563" s="10">
        <v>20940</v>
      </c>
    </row>
    <row r="564" spans="1:9" ht="15" customHeight="1" x14ac:dyDescent="0.25">
      <c r="A564" s="6" t="s">
        <v>392</v>
      </c>
      <c r="B564" s="9">
        <v>315000.00000000006</v>
      </c>
      <c r="C564" s="9" t="s">
        <v>625</v>
      </c>
      <c r="D564" s="9" t="s">
        <v>625</v>
      </c>
      <c r="E564" s="9" t="s">
        <v>625</v>
      </c>
      <c r="F564" s="9">
        <v>3442.0000000000014</v>
      </c>
      <c r="G564" s="9">
        <v>336.99999999999989</v>
      </c>
      <c r="H564" s="9">
        <v>16799999.999999996</v>
      </c>
      <c r="I564" s="10" t="s">
        <v>625</v>
      </c>
    </row>
    <row r="565" spans="1:9" ht="15" customHeight="1" x14ac:dyDescent="0.25">
      <c r="A565" s="6" t="s">
        <v>488</v>
      </c>
      <c r="B565" s="9">
        <v>93440</v>
      </c>
      <c r="C565" s="9">
        <v>46439.999999999993</v>
      </c>
      <c r="D565" s="9">
        <v>359.99999999999994</v>
      </c>
      <c r="E565" s="9">
        <v>30.000000000000018</v>
      </c>
      <c r="F565" s="9">
        <v>3340.0000000000005</v>
      </c>
      <c r="G565" s="9">
        <v>2528.0000000000005</v>
      </c>
      <c r="H565" s="9">
        <v>585179.99999999942</v>
      </c>
      <c r="I565" s="10" t="s">
        <v>625</v>
      </c>
    </row>
    <row r="566" spans="1:9" ht="15" customHeight="1" x14ac:dyDescent="0.25">
      <c r="A566" s="6" t="s">
        <v>548</v>
      </c>
      <c r="B566" s="9" t="s">
        <v>625</v>
      </c>
      <c r="C566" s="9" t="s">
        <v>625</v>
      </c>
      <c r="D566" s="9" t="s">
        <v>625</v>
      </c>
      <c r="E566" s="9" t="s">
        <v>625</v>
      </c>
      <c r="F566" s="9">
        <v>3774.0000000000023</v>
      </c>
      <c r="G566" s="9">
        <v>1556.0000000000002</v>
      </c>
      <c r="H566" s="9" t="s">
        <v>625</v>
      </c>
      <c r="I566" s="10" t="s">
        <v>625</v>
      </c>
    </row>
    <row r="567" spans="1:9" ht="15" customHeight="1" x14ac:dyDescent="0.25">
      <c r="A567" s="6" t="s">
        <v>377</v>
      </c>
      <c r="B567" s="9">
        <v>5.0000000000000062</v>
      </c>
      <c r="C567" s="9" t="s">
        <v>625</v>
      </c>
      <c r="D567" s="9">
        <v>211.99999999999989</v>
      </c>
      <c r="E567" s="9">
        <v>24.000000000000007</v>
      </c>
      <c r="F567" s="9">
        <v>1720.9999999999995</v>
      </c>
      <c r="G567" s="9">
        <v>309.00000000000028</v>
      </c>
      <c r="H567" s="9" t="s">
        <v>625</v>
      </c>
      <c r="I567" s="10">
        <v>705.00000000000034</v>
      </c>
    </row>
    <row r="568" spans="1:9" ht="15" customHeight="1" x14ac:dyDescent="0.25">
      <c r="A568" s="6" t="s">
        <v>549</v>
      </c>
      <c r="B568" s="9" t="s">
        <v>625</v>
      </c>
      <c r="C568" s="9" t="s">
        <v>625</v>
      </c>
      <c r="D568" s="9">
        <v>19.999999999999996</v>
      </c>
      <c r="E568" s="9">
        <v>19.999999999999996</v>
      </c>
      <c r="F568" s="9">
        <v>723.99999999999989</v>
      </c>
      <c r="G568" s="9">
        <v>24.000000000000007</v>
      </c>
      <c r="H568" s="9">
        <v>960.00000000000023</v>
      </c>
      <c r="I568" s="10">
        <v>960.00000000000023</v>
      </c>
    </row>
    <row r="569" spans="1:9" ht="15" customHeight="1" x14ac:dyDescent="0.25">
      <c r="A569" s="6" t="s">
        <v>550</v>
      </c>
      <c r="B569" s="9">
        <v>14.000000000000012</v>
      </c>
      <c r="C569" s="9" t="s">
        <v>625</v>
      </c>
      <c r="D569" s="9">
        <v>780.00000000000045</v>
      </c>
      <c r="E569" s="9">
        <v>336.00000000000006</v>
      </c>
      <c r="F569" s="9">
        <v>4656.0000000000009</v>
      </c>
      <c r="G569" s="9">
        <v>315.99999999999972</v>
      </c>
      <c r="H569" s="9">
        <v>120</v>
      </c>
      <c r="I569" s="10">
        <v>13096.000000000004</v>
      </c>
    </row>
    <row r="570" spans="1:9" ht="15" customHeight="1" x14ac:dyDescent="0.25">
      <c r="A570" s="6" t="s">
        <v>292</v>
      </c>
      <c r="B570" s="9" t="s">
        <v>625</v>
      </c>
      <c r="C570" s="9" t="s">
        <v>625</v>
      </c>
      <c r="D570" s="9" t="s">
        <v>625</v>
      </c>
      <c r="E570" s="9" t="s">
        <v>625</v>
      </c>
      <c r="F570" s="9">
        <v>2776.0000000000018</v>
      </c>
      <c r="G570" s="9">
        <v>383.00000000000006</v>
      </c>
      <c r="H570" s="9" t="s">
        <v>625</v>
      </c>
      <c r="I570" s="10" t="s">
        <v>625</v>
      </c>
    </row>
    <row r="571" spans="1:9" ht="21" customHeight="1" x14ac:dyDescent="0.25">
      <c r="A571" s="4" t="s">
        <v>614</v>
      </c>
      <c r="B571" s="7">
        <f>B572+B578+B591+B600+B608+B622+B637+B644+B653+B670</f>
        <v>898358.99999999988</v>
      </c>
      <c r="C571" s="7">
        <f>+C578+C591+C608+C644+C653+C670</f>
        <v>14675</v>
      </c>
      <c r="D571" s="7">
        <f t="shared" ref="D571:I571" si="67">D572+D578+D591+D600+D608+D622+D631+D637+D644+D653+D670+D683</f>
        <v>915047.99999999953</v>
      </c>
      <c r="E571" s="7">
        <f t="shared" si="67"/>
        <v>882025.99999999953</v>
      </c>
      <c r="F571" s="7">
        <f t="shared" si="67"/>
        <v>289705</v>
      </c>
      <c r="G571" s="7">
        <f t="shared" si="67"/>
        <v>24179.000000000007</v>
      </c>
      <c r="H571" s="7">
        <f t="shared" si="67"/>
        <v>28192957</v>
      </c>
      <c r="I571" s="7">
        <f t="shared" si="67"/>
        <v>35989746.999999993</v>
      </c>
    </row>
    <row r="572" spans="1:9" ht="21" customHeight="1" x14ac:dyDescent="0.25">
      <c r="A572" s="5" t="s">
        <v>592</v>
      </c>
      <c r="B572" s="7">
        <f t="shared" ref="B572:I572" si="68">SUM(B573:B577)</f>
        <v>101.99999999999979</v>
      </c>
      <c r="C572" s="9" t="s">
        <v>625</v>
      </c>
      <c r="D572" s="7">
        <f t="shared" si="68"/>
        <v>12824.999999999996</v>
      </c>
      <c r="E572" s="7">
        <f t="shared" si="68"/>
        <v>12209.999999999991</v>
      </c>
      <c r="F572" s="7">
        <f t="shared" si="68"/>
        <v>20790.999999999996</v>
      </c>
      <c r="G572" s="7">
        <f t="shared" si="68"/>
        <v>3337.0000000000005</v>
      </c>
      <c r="H572" s="7">
        <f t="shared" si="68"/>
        <v>249.99999999999991</v>
      </c>
      <c r="I572" s="7">
        <f t="shared" si="68"/>
        <v>406089.99999999959</v>
      </c>
    </row>
    <row r="573" spans="1:9" ht="15" customHeight="1" x14ac:dyDescent="0.25">
      <c r="A573" s="6" t="s">
        <v>683</v>
      </c>
      <c r="B573" s="9">
        <v>101.99999999999979</v>
      </c>
      <c r="C573" s="9" t="s">
        <v>625</v>
      </c>
      <c r="D573" s="9">
        <v>9590.9999999999964</v>
      </c>
      <c r="E573" s="9">
        <v>9029.9999999999909</v>
      </c>
      <c r="F573" s="9">
        <v>6407.9999999999927</v>
      </c>
      <c r="G573" s="9">
        <v>440.99999999999983</v>
      </c>
      <c r="H573" s="9">
        <v>249.99999999999991</v>
      </c>
      <c r="I573" s="10">
        <v>393369.99999999959</v>
      </c>
    </row>
    <row r="574" spans="1:9" ht="15" customHeight="1" x14ac:dyDescent="0.25">
      <c r="A574" s="6" t="s">
        <v>370</v>
      </c>
      <c r="B574" s="9" t="s">
        <v>625</v>
      </c>
      <c r="C574" s="9" t="s">
        <v>625</v>
      </c>
      <c r="D574" s="9">
        <v>53.999999999999993</v>
      </c>
      <c r="E574" s="9" t="s">
        <v>625</v>
      </c>
      <c r="F574" s="9">
        <v>4049</v>
      </c>
      <c r="G574" s="9">
        <v>1994.0000000000002</v>
      </c>
      <c r="H574" s="9" t="s">
        <v>625</v>
      </c>
      <c r="I574" s="10" t="s">
        <v>625</v>
      </c>
    </row>
    <row r="575" spans="1:9" ht="15" customHeight="1" x14ac:dyDescent="0.25">
      <c r="A575" s="6" t="s">
        <v>371</v>
      </c>
      <c r="B575" s="9" t="s">
        <v>625</v>
      </c>
      <c r="C575" s="9" t="s">
        <v>625</v>
      </c>
      <c r="D575" s="9" t="s">
        <v>625</v>
      </c>
      <c r="E575" s="9" t="s">
        <v>625</v>
      </c>
      <c r="F575" s="9">
        <v>2060.0000000000014</v>
      </c>
      <c r="G575" s="9">
        <v>679.00000000000045</v>
      </c>
      <c r="H575" s="9" t="s">
        <v>625</v>
      </c>
      <c r="I575" s="10" t="s">
        <v>625</v>
      </c>
    </row>
    <row r="576" spans="1:9" ht="15" customHeight="1" x14ac:dyDescent="0.25">
      <c r="A576" s="6" t="s">
        <v>372</v>
      </c>
      <c r="B576" s="9" t="s">
        <v>625</v>
      </c>
      <c r="C576" s="9" t="s">
        <v>625</v>
      </c>
      <c r="D576" s="9" t="s">
        <v>625</v>
      </c>
      <c r="E576" s="9" t="s">
        <v>625</v>
      </c>
      <c r="F576" s="9">
        <v>954.00000000000023</v>
      </c>
      <c r="G576" s="9">
        <v>52</v>
      </c>
      <c r="H576" s="9" t="s">
        <v>625</v>
      </c>
      <c r="I576" s="10" t="s">
        <v>625</v>
      </c>
    </row>
    <row r="577" spans="1:9" ht="15" customHeight="1" x14ac:dyDescent="0.25">
      <c r="A577" s="6" t="s">
        <v>373</v>
      </c>
      <c r="B577" s="9" t="s">
        <v>625</v>
      </c>
      <c r="C577" s="9" t="s">
        <v>625</v>
      </c>
      <c r="D577" s="9">
        <v>3180</v>
      </c>
      <c r="E577" s="9">
        <v>3180</v>
      </c>
      <c r="F577" s="9">
        <v>7320.0000000000027</v>
      </c>
      <c r="G577" s="9">
        <v>170.99999999999989</v>
      </c>
      <c r="H577" s="9" t="s">
        <v>625</v>
      </c>
      <c r="I577" s="10">
        <v>12720</v>
      </c>
    </row>
    <row r="578" spans="1:9" ht="21" customHeight="1" x14ac:dyDescent="0.25">
      <c r="A578" s="5" t="s">
        <v>593</v>
      </c>
      <c r="B578" s="7">
        <f t="shared" ref="B578:I578" si="69">SUM(B579:B590)</f>
        <v>117</v>
      </c>
      <c r="C578" s="7">
        <f t="shared" si="69"/>
        <v>14.999999999999989</v>
      </c>
      <c r="D578" s="7">
        <f t="shared" si="69"/>
        <v>4370.0000000000018</v>
      </c>
      <c r="E578" s="7">
        <f t="shared" si="69"/>
        <v>282.00000000000017</v>
      </c>
      <c r="F578" s="7">
        <f t="shared" si="69"/>
        <v>25743.000000000004</v>
      </c>
      <c r="G578" s="7">
        <f t="shared" si="69"/>
        <v>1748.0000000000002</v>
      </c>
      <c r="H578" s="7">
        <f t="shared" si="69"/>
        <v>2325.0000000000009</v>
      </c>
      <c r="I578" s="7">
        <f t="shared" si="69"/>
        <v>14273</v>
      </c>
    </row>
    <row r="579" spans="1:9" ht="15" customHeight="1" x14ac:dyDescent="0.25">
      <c r="A579" s="6" t="s">
        <v>684</v>
      </c>
      <c r="B579" s="9" t="s">
        <v>625</v>
      </c>
      <c r="C579" s="9" t="s">
        <v>625</v>
      </c>
      <c r="D579" s="9">
        <v>540.99999999999989</v>
      </c>
      <c r="E579" s="9">
        <v>32</v>
      </c>
      <c r="F579" s="9">
        <v>3171.0000000000018</v>
      </c>
      <c r="G579" s="9">
        <v>322.00000000000006</v>
      </c>
      <c r="H579" s="9">
        <v>60.000000000000036</v>
      </c>
      <c r="I579" s="10">
        <v>3800.0000000000009</v>
      </c>
    </row>
    <row r="580" spans="1:9" ht="15" customHeight="1" x14ac:dyDescent="0.25">
      <c r="A580" s="6" t="s">
        <v>374</v>
      </c>
      <c r="B580" s="9">
        <v>32.000000000000007</v>
      </c>
      <c r="C580" s="9">
        <v>4.9999999999999982</v>
      </c>
      <c r="D580" s="9">
        <v>30.000000000000014</v>
      </c>
      <c r="E580" s="9" t="s">
        <v>625</v>
      </c>
      <c r="F580" s="9">
        <v>689.99999999999977</v>
      </c>
      <c r="G580" s="9" t="s">
        <v>625</v>
      </c>
      <c r="H580" s="9">
        <v>4.9999999999999982</v>
      </c>
      <c r="I580" s="10">
        <v>4.9999999999999982</v>
      </c>
    </row>
    <row r="581" spans="1:9" ht="15" customHeight="1" x14ac:dyDescent="0.25">
      <c r="A581" s="6" t="s">
        <v>375</v>
      </c>
      <c r="B581" s="9" t="s">
        <v>625</v>
      </c>
      <c r="C581" s="9" t="s">
        <v>625</v>
      </c>
      <c r="D581" s="9">
        <v>330.00000000000017</v>
      </c>
      <c r="E581" s="9">
        <v>250.00000000000017</v>
      </c>
      <c r="F581" s="9">
        <v>5688.0000000000018</v>
      </c>
      <c r="G581" s="9">
        <v>734.00000000000023</v>
      </c>
      <c r="H581" s="9" t="s">
        <v>625</v>
      </c>
      <c r="I581" s="10">
        <v>6000</v>
      </c>
    </row>
    <row r="582" spans="1:9" ht="15" customHeight="1" x14ac:dyDescent="0.25">
      <c r="A582" s="6" t="s">
        <v>376</v>
      </c>
      <c r="B582" s="9">
        <v>34.999999999999993</v>
      </c>
      <c r="C582" s="9">
        <v>9.9999999999999911</v>
      </c>
      <c r="D582" s="9">
        <v>9.9999999999999964</v>
      </c>
      <c r="E582" s="9" t="s">
        <v>625</v>
      </c>
      <c r="F582" s="9">
        <v>1097</v>
      </c>
      <c r="G582" s="9" t="s">
        <v>625</v>
      </c>
      <c r="H582" s="9">
        <v>700.00000000000045</v>
      </c>
      <c r="I582" s="10">
        <v>300</v>
      </c>
    </row>
    <row r="583" spans="1:9" ht="15" customHeight="1" x14ac:dyDescent="0.25">
      <c r="A583" s="6" t="s">
        <v>55</v>
      </c>
      <c r="B583" s="9">
        <v>50</v>
      </c>
      <c r="C583" s="9" t="s">
        <v>625</v>
      </c>
      <c r="D583" s="9">
        <v>254.99999999999991</v>
      </c>
      <c r="E583" s="9" t="s">
        <v>625</v>
      </c>
      <c r="F583" s="9">
        <v>2394</v>
      </c>
      <c r="G583" s="9">
        <v>47.000000000000007</v>
      </c>
      <c r="H583" s="9">
        <v>1560.0000000000007</v>
      </c>
      <c r="I583" s="10">
        <v>1560.0000000000007</v>
      </c>
    </row>
    <row r="584" spans="1:9" ht="15" customHeight="1" x14ac:dyDescent="0.25">
      <c r="A584" s="6" t="s">
        <v>377</v>
      </c>
      <c r="B584" s="9" t="s">
        <v>625</v>
      </c>
      <c r="C584" s="9" t="s">
        <v>625</v>
      </c>
      <c r="D584" s="9">
        <v>24.000000000000018</v>
      </c>
      <c r="E584" s="9" t="s">
        <v>625</v>
      </c>
      <c r="F584" s="9">
        <v>2503.0000000000005</v>
      </c>
      <c r="G584" s="9">
        <v>124.00000000000009</v>
      </c>
      <c r="H584" s="9" t="s">
        <v>625</v>
      </c>
      <c r="I584" s="10">
        <v>2607.9999999999991</v>
      </c>
    </row>
    <row r="585" spans="1:9" ht="15" customHeight="1" x14ac:dyDescent="0.25">
      <c r="A585" s="6" t="s">
        <v>378</v>
      </c>
      <c r="B585" s="9" t="s">
        <v>625</v>
      </c>
      <c r="C585" s="9" t="s">
        <v>625</v>
      </c>
      <c r="D585" s="9" t="s">
        <v>625</v>
      </c>
      <c r="E585" s="9" t="s">
        <v>625</v>
      </c>
      <c r="F585" s="9">
        <v>855.99999999999966</v>
      </c>
      <c r="G585" s="9">
        <v>60.00000000000005</v>
      </c>
      <c r="H585" s="9" t="s">
        <v>625</v>
      </c>
      <c r="I585" s="10" t="s">
        <v>625</v>
      </c>
    </row>
    <row r="586" spans="1:9" ht="15" customHeight="1" x14ac:dyDescent="0.25">
      <c r="A586" s="6" t="s">
        <v>379</v>
      </c>
      <c r="B586" s="9" t="s">
        <v>625</v>
      </c>
      <c r="C586" s="9" t="s">
        <v>625</v>
      </c>
      <c r="D586" s="9">
        <v>30.000000000000004</v>
      </c>
      <c r="E586" s="9" t="s">
        <v>625</v>
      </c>
      <c r="F586" s="9">
        <v>1194</v>
      </c>
      <c r="G586" s="9">
        <v>42.000000000000036</v>
      </c>
      <c r="H586" s="9" t="s">
        <v>625</v>
      </c>
      <c r="I586" s="10" t="s">
        <v>625</v>
      </c>
    </row>
    <row r="587" spans="1:9" ht="15" customHeight="1" x14ac:dyDescent="0.25">
      <c r="A587" s="6" t="s">
        <v>380</v>
      </c>
      <c r="B587" s="9" t="s">
        <v>625</v>
      </c>
      <c r="C587" s="9" t="s">
        <v>625</v>
      </c>
      <c r="D587" s="9" t="s">
        <v>625</v>
      </c>
      <c r="E587" s="9" t="s">
        <v>625</v>
      </c>
      <c r="F587" s="9">
        <v>4208.9999999999991</v>
      </c>
      <c r="G587" s="9">
        <v>281.99999999999994</v>
      </c>
      <c r="H587" s="9" t="s">
        <v>625</v>
      </c>
      <c r="I587" s="10" t="s">
        <v>625</v>
      </c>
    </row>
    <row r="588" spans="1:9" ht="15" customHeight="1" x14ac:dyDescent="0.25">
      <c r="A588" s="6" t="s">
        <v>381</v>
      </c>
      <c r="B588" s="9" t="s">
        <v>625</v>
      </c>
      <c r="C588" s="9" t="s">
        <v>625</v>
      </c>
      <c r="D588" s="9">
        <v>3150.0000000000014</v>
      </c>
      <c r="E588" s="9" t="s">
        <v>625</v>
      </c>
      <c r="F588" s="9">
        <v>1874.9999999999995</v>
      </c>
      <c r="G588" s="9" t="s">
        <v>625</v>
      </c>
      <c r="H588" s="9" t="s">
        <v>625</v>
      </c>
      <c r="I588" s="10" t="s">
        <v>625</v>
      </c>
    </row>
    <row r="589" spans="1:9" ht="15" customHeight="1" x14ac:dyDescent="0.25">
      <c r="A589" s="6" t="s">
        <v>382</v>
      </c>
      <c r="B589" s="9" t="s">
        <v>625</v>
      </c>
      <c r="C589" s="9" t="s">
        <v>625</v>
      </c>
      <c r="D589" s="9" t="s">
        <v>625</v>
      </c>
      <c r="E589" s="9" t="s">
        <v>625</v>
      </c>
      <c r="F589" s="9">
        <v>723.00000000000068</v>
      </c>
      <c r="G589" s="9">
        <v>39.999999999999964</v>
      </c>
      <c r="H589" s="9" t="s">
        <v>625</v>
      </c>
      <c r="I589" s="10" t="s">
        <v>625</v>
      </c>
    </row>
    <row r="590" spans="1:9" ht="15" customHeight="1" x14ac:dyDescent="0.25">
      <c r="A590" s="6" t="s">
        <v>292</v>
      </c>
      <c r="B590" s="9" t="s">
        <v>625</v>
      </c>
      <c r="C590" s="9" t="s">
        <v>625</v>
      </c>
      <c r="D590" s="9" t="s">
        <v>625</v>
      </c>
      <c r="E590" s="9" t="s">
        <v>625</v>
      </c>
      <c r="F590" s="9">
        <v>1343.0000000000009</v>
      </c>
      <c r="G590" s="9">
        <v>96.999999999999972</v>
      </c>
      <c r="H590" s="9" t="s">
        <v>625</v>
      </c>
      <c r="I590" s="10" t="s">
        <v>625</v>
      </c>
    </row>
    <row r="591" spans="1:9" ht="21" customHeight="1" x14ac:dyDescent="0.25">
      <c r="A591" s="5" t="s">
        <v>594</v>
      </c>
      <c r="B591" s="7">
        <f t="shared" ref="B591:I591" si="70">SUM(B592:B599)</f>
        <v>85.000000000000043</v>
      </c>
      <c r="C591" s="7">
        <f t="shared" si="70"/>
        <v>12.000000000000005</v>
      </c>
      <c r="D591" s="7">
        <f t="shared" si="70"/>
        <v>5606.9999999999973</v>
      </c>
      <c r="E591" s="7">
        <f t="shared" si="70"/>
        <v>1634</v>
      </c>
      <c r="F591" s="7">
        <f t="shared" si="70"/>
        <v>22267.999999999996</v>
      </c>
      <c r="G591" s="7">
        <f t="shared" si="70"/>
        <v>1234</v>
      </c>
      <c r="H591" s="7">
        <f t="shared" si="70"/>
        <v>28674.999999999985</v>
      </c>
      <c r="I591" s="7">
        <f t="shared" si="70"/>
        <v>164809.99999999997</v>
      </c>
    </row>
    <row r="592" spans="1:9" ht="15" customHeight="1" x14ac:dyDescent="0.25">
      <c r="A592" s="6" t="s">
        <v>685</v>
      </c>
      <c r="B592" s="9" t="s">
        <v>625</v>
      </c>
      <c r="C592" s="9" t="s">
        <v>625</v>
      </c>
      <c r="D592" s="9">
        <v>3372.9999999999968</v>
      </c>
      <c r="E592" s="9">
        <v>1108.0000000000002</v>
      </c>
      <c r="F592" s="9">
        <v>2270.0000000000018</v>
      </c>
      <c r="G592" s="9">
        <v>224.00000000000003</v>
      </c>
      <c r="H592" s="9" t="s">
        <v>625</v>
      </c>
      <c r="I592" s="10">
        <v>127127</v>
      </c>
    </row>
    <row r="593" spans="1:9" ht="15" customHeight="1" x14ac:dyDescent="0.25">
      <c r="A593" s="6" t="s">
        <v>383</v>
      </c>
      <c r="B593" s="9" t="s">
        <v>625</v>
      </c>
      <c r="C593" s="9" t="s">
        <v>625</v>
      </c>
      <c r="D593" s="9">
        <v>54.999999999999993</v>
      </c>
      <c r="E593" s="9">
        <v>10.000000000000007</v>
      </c>
      <c r="F593" s="9">
        <v>1228.9999999999998</v>
      </c>
      <c r="G593" s="9">
        <v>60.000000000000057</v>
      </c>
      <c r="H593" s="9" t="s">
        <v>625</v>
      </c>
      <c r="I593" s="10" t="s">
        <v>625</v>
      </c>
    </row>
    <row r="594" spans="1:9" ht="15" customHeight="1" x14ac:dyDescent="0.25">
      <c r="A594" s="6" t="s">
        <v>384</v>
      </c>
      <c r="B594" s="9" t="s">
        <v>625</v>
      </c>
      <c r="C594" s="9" t="s">
        <v>625</v>
      </c>
      <c r="D594" s="9">
        <v>408.99999999999994</v>
      </c>
      <c r="E594" s="9">
        <v>99.999999999999801</v>
      </c>
      <c r="F594" s="9">
        <v>5430.9999999999973</v>
      </c>
      <c r="G594" s="9">
        <v>60.000000000000028</v>
      </c>
      <c r="H594" s="9" t="s">
        <v>625</v>
      </c>
      <c r="I594" s="10">
        <v>3680.0000000000041</v>
      </c>
    </row>
    <row r="595" spans="1:9" ht="15" customHeight="1" x14ac:dyDescent="0.25">
      <c r="A595" s="6" t="s">
        <v>385</v>
      </c>
      <c r="B595" s="9">
        <v>30.000000000000004</v>
      </c>
      <c r="C595" s="9">
        <v>12.000000000000005</v>
      </c>
      <c r="D595" s="9">
        <v>658.00000000000068</v>
      </c>
      <c r="E595" s="9" t="s">
        <v>625</v>
      </c>
      <c r="F595" s="9">
        <v>1931.9999999999991</v>
      </c>
      <c r="G595" s="9">
        <v>36.000000000000007</v>
      </c>
      <c r="H595" s="9">
        <v>15620</v>
      </c>
      <c r="I595" s="10">
        <v>15380.000000000011</v>
      </c>
    </row>
    <row r="596" spans="1:9" ht="15" customHeight="1" x14ac:dyDescent="0.25">
      <c r="A596" s="6" t="s">
        <v>292</v>
      </c>
      <c r="B596" s="9">
        <v>55.000000000000043</v>
      </c>
      <c r="C596" s="9" t="s">
        <v>625</v>
      </c>
      <c r="D596" s="9" t="s">
        <v>625</v>
      </c>
      <c r="E596" s="9" t="s">
        <v>625</v>
      </c>
      <c r="F596" s="9">
        <v>2420.9999999999977</v>
      </c>
      <c r="G596" s="9">
        <v>659.99999999999977</v>
      </c>
      <c r="H596" s="9">
        <v>779.00000000000011</v>
      </c>
      <c r="I596" s="10">
        <v>807</v>
      </c>
    </row>
    <row r="597" spans="1:9" ht="15" customHeight="1" x14ac:dyDescent="0.25">
      <c r="A597" s="6" t="s">
        <v>386</v>
      </c>
      <c r="B597" s="9" t="s">
        <v>625</v>
      </c>
      <c r="C597" s="9" t="s">
        <v>625</v>
      </c>
      <c r="D597" s="9">
        <v>615.00000000000034</v>
      </c>
      <c r="E597" s="9">
        <v>244</v>
      </c>
      <c r="F597" s="9">
        <v>5158.9999999999982</v>
      </c>
      <c r="G597" s="9">
        <v>193.00000000000009</v>
      </c>
      <c r="H597" s="9">
        <v>2266.0000000000014</v>
      </c>
      <c r="I597" s="10">
        <v>7366.0000000000045</v>
      </c>
    </row>
    <row r="598" spans="1:9" ht="15" customHeight="1" x14ac:dyDescent="0.25">
      <c r="A598" s="6" t="s">
        <v>387</v>
      </c>
      <c r="B598" s="9" t="s">
        <v>625</v>
      </c>
      <c r="C598" s="9" t="s">
        <v>625</v>
      </c>
      <c r="D598" s="9">
        <v>185.00000000000031</v>
      </c>
      <c r="E598" s="9">
        <v>100</v>
      </c>
      <c r="F598" s="9">
        <v>2919.0000000000014</v>
      </c>
      <c r="G598" s="9" t="s">
        <v>625</v>
      </c>
      <c r="H598" s="9">
        <v>9.9999999999999893</v>
      </c>
      <c r="I598" s="10">
        <v>450.00000000000034</v>
      </c>
    </row>
    <row r="599" spans="1:9" ht="15" customHeight="1" x14ac:dyDescent="0.25">
      <c r="A599" s="6" t="s">
        <v>298</v>
      </c>
      <c r="B599" s="9" t="s">
        <v>625</v>
      </c>
      <c r="C599" s="9" t="s">
        <v>625</v>
      </c>
      <c r="D599" s="9">
        <v>312.00000000000011</v>
      </c>
      <c r="E599" s="9">
        <v>72.000000000000028</v>
      </c>
      <c r="F599" s="9">
        <v>906.99999999999932</v>
      </c>
      <c r="G599" s="9">
        <v>0.99999999999999933</v>
      </c>
      <c r="H599" s="9">
        <v>9999.9999999999836</v>
      </c>
      <c r="I599" s="10">
        <v>9999.9999999999836</v>
      </c>
    </row>
    <row r="600" spans="1:9" ht="21" customHeight="1" x14ac:dyDescent="0.25">
      <c r="A600" s="5" t="s">
        <v>23</v>
      </c>
      <c r="B600" s="7">
        <f t="shared" ref="B600:I600" si="71">SUM(B601:B607)</f>
        <v>15.000000000000028</v>
      </c>
      <c r="C600" s="9" t="s">
        <v>625</v>
      </c>
      <c r="D600" s="7">
        <f t="shared" si="71"/>
        <v>16485</v>
      </c>
      <c r="E600" s="7">
        <f t="shared" si="71"/>
        <v>15759.000000000004</v>
      </c>
      <c r="F600" s="7">
        <f t="shared" si="71"/>
        <v>19913</v>
      </c>
      <c r="G600" s="7">
        <f t="shared" si="71"/>
        <v>985.00000000000011</v>
      </c>
      <c r="H600" s="7">
        <f t="shared" si="71"/>
        <v>1673.9999999999995</v>
      </c>
      <c r="I600" s="7">
        <f t="shared" si="71"/>
        <v>58713.999999999985</v>
      </c>
    </row>
    <row r="601" spans="1:9" ht="15" customHeight="1" x14ac:dyDescent="0.25">
      <c r="A601" s="6" t="s">
        <v>686</v>
      </c>
      <c r="B601" s="9" t="s">
        <v>625</v>
      </c>
      <c r="C601" s="9" t="s">
        <v>625</v>
      </c>
      <c r="D601" s="9">
        <v>4543.0000000000009</v>
      </c>
      <c r="E601" s="9">
        <v>4360.0000000000009</v>
      </c>
      <c r="F601" s="9">
        <v>5912.9999999999991</v>
      </c>
      <c r="G601" s="9">
        <v>239.00000000000006</v>
      </c>
      <c r="H601" s="9" t="s">
        <v>625</v>
      </c>
      <c r="I601" s="10">
        <v>52089.999999999978</v>
      </c>
    </row>
    <row r="602" spans="1:9" ht="15" customHeight="1" x14ac:dyDescent="0.25">
      <c r="A602" s="6" t="s">
        <v>388</v>
      </c>
      <c r="B602" s="9" t="s">
        <v>625</v>
      </c>
      <c r="C602" s="9" t="s">
        <v>625</v>
      </c>
      <c r="D602" s="9">
        <v>322.00000000000023</v>
      </c>
      <c r="E602" s="9">
        <v>210.00000000000014</v>
      </c>
      <c r="F602" s="9">
        <v>2708</v>
      </c>
      <c r="G602" s="9">
        <v>143.99999999999994</v>
      </c>
      <c r="H602" s="9">
        <v>23.999999999999979</v>
      </c>
      <c r="I602" s="10">
        <v>29.999999999999954</v>
      </c>
    </row>
    <row r="603" spans="1:9" ht="15" customHeight="1" x14ac:dyDescent="0.25">
      <c r="A603" s="6" t="s">
        <v>389</v>
      </c>
      <c r="B603" s="9">
        <v>15.000000000000028</v>
      </c>
      <c r="C603" s="9" t="s">
        <v>625</v>
      </c>
      <c r="D603" s="9">
        <v>285.00000000000006</v>
      </c>
      <c r="E603" s="9">
        <v>225.00000000000017</v>
      </c>
      <c r="F603" s="9">
        <v>2986.0000000000005</v>
      </c>
      <c r="G603" s="9">
        <v>47.99999999999995</v>
      </c>
      <c r="H603" s="9" t="s">
        <v>625</v>
      </c>
      <c r="I603" s="10">
        <v>300.00000000000057</v>
      </c>
    </row>
    <row r="604" spans="1:9" ht="15" customHeight="1" x14ac:dyDescent="0.25">
      <c r="A604" s="6" t="s">
        <v>56</v>
      </c>
      <c r="B604" s="9" t="s">
        <v>625</v>
      </c>
      <c r="C604" s="9" t="s">
        <v>625</v>
      </c>
      <c r="D604" s="9" t="s">
        <v>625</v>
      </c>
      <c r="E604" s="9" t="s">
        <v>625</v>
      </c>
      <c r="F604" s="9">
        <v>1933.9999999999995</v>
      </c>
      <c r="G604" s="9">
        <v>233.00000000000014</v>
      </c>
      <c r="H604" s="9" t="s">
        <v>625</v>
      </c>
      <c r="I604" s="10" t="s">
        <v>625</v>
      </c>
    </row>
    <row r="605" spans="1:9" ht="15" customHeight="1" x14ac:dyDescent="0.25">
      <c r="A605" s="6" t="s">
        <v>390</v>
      </c>
      <c r="B605" s="9" t="s">
        <v>625</v>
      </c>
      <c r="C605" s="9" t="s">
        <v>625</v>
      </c>
      <c r="D605" s="9">
        <v>290.00000000000028</v>
      </c>
      <c r="E605" s="9">
        <v>140</v>
      </c>
      <c r="F605" s="9">
        <v>2377.0000000000005</v>
      </c>
      <c r="G605" s="9">
        <v>129</v>
      </c>
      <c r="H605" s="9">
        <v>300.00000000000034</v>
      </c>
      <c r="I605" s="10">
        <v>4952.0000000000036</v>
      </c>
    </row>
    <row r="606" spans="1:9" ht="15" customHeight="1" x14ac:dyDescent="0.25">
      <c r="A606" s="6" t="s">
        <v>391</v>
      </c>
      <c r="B606" s="9" t="s">
        <v>625</v>
      </c>
      <c r="C606" s="9" t="s">
        <v>625</v>
      </c>
      <c r="D606" s="9">
        <v>10829.999999999998</v>
      </c>
      <c r="E606" s="9">
        <v>10824.000000000004</v>
      </c>
      <c r="F606" s="9">
        <v>1835.0000000000009</v>
      </c>
      <c r="G606" s="9">
        <v>80.000000000000043</v>
      </c>
      <c r="H606" s="9" t="s">
        <v>625</v>
      </c>
      <c r="I606" s="10">
        <v>41.999999999999986</v>
      </c>
    </row>
    <row r="607" spans="1:9" ht="15" customHeight="1" x14ac:dyDescent="0.25">
      <c r="A607" s="6" t="s">
        <v>392</v>
      </c>
      <c r="B607" s="9" t="s">
        <v>625</v>
      </c>
      <c r="C607" s="9" t="s">
        <v>625</v>
      </c>
      <c r="D607" s="9">
        <v>215.00000000000014</v>
      </c>
      <c r="E607" s="9" t="s">
        <v>625</v>
      </c>
      <c r="F607" s="9">
        <v>2160.0000000000009</v>
      </c>
      <c r="G607" s="9">
        <v>111.99999999999999</v>
      </c>
      <c r="H607" s="9">
        <v>1349.9999999999993</v>
      </c>
      <c r="I607" s="10">
        <v>1299.9999999999998</v>
      </c>
    </row>
    <row r="608" spans="1:9" ht="21" customHeight="1" x14ac:dyDescent="0.25">
      <c r="A608" s="5" t="s">
        <v>312</v>
      </c>
      <c r="B608" s="7">
        <f t="shared" ref="B608:I608" si="72">SUM(B609:B621)</f>
        <v>5478.9999999999991</v>
      </c>
      <c r="C608" s="7">
        <f t="shared" si="72"/>
        <v>53.000000000000007</v>
      </c>
      <c r="D608" s="7">
        <f t="shared" si="72"/>
        <v>2271.0000000000005</v>
      </c>
      <c r="E608" s="7">
        <f t="shared" si="72"/>
        <v>336.00000000000017</v>
      </c>
      <c r="F608" s="7">
        <f t="shared" si="72"/>
        <v>28640</v>
      </c>
      <c r="G608" s="7">
        <f t="shared" si="72"/>
        <v>1565.0000000000005</v>
      </c>
      <c r="H608" s="7">
        <f t="shared" si="72"/>
        <v>3276410.0000000005</v>
      </c>
      <c r="I608" s="7">
        <f t="shared" si="72"/>
        <v>315357</v>
      </c>
    </row>
    <row r="609" spans="1:9" ht="15" customHeight="1" x14ac:dyDescent="0.25">
      <c r="A609" s="6" t="s">
        <v>687</v>
      </c>
      <c r="B609" s="9">
        <v>5401.9999999999991</v>
      </c>
      <c r="C609" s="9" t="s">
        <v>625</v>
      </c>
      <c r="D609" s="9">
        <v>69.999999999999957</v>
      </c>
      <c r="E609" s="9">
        <v>10.000000000000004</v>
      </c>
      <c r="F609" s="9">
        <v>3096.9999999999986</v>
      </c>
      <c r="G609" s="9">
        <v>128</v>
      </c>
      <c r="H609" s="9">
        <v>3274896.0000000005</v>
      </c>
      <c r="I609" s="10">
        <v>291093</v>
      </c>
    </row>
    <row r="610" spans="1:9" ht="15" customHeight="1" x14ac:dyDescent="0.25">
      <c r="A610" s="6" t="s">
        <v>393</v>
      </c>
      <c r="B610" s="9" t="s">
        <v>625</v>
      </c>
      <c r="C610" s="9" t="s">
        <v>625</v>
      </c>
      <c r="D610" s="9" t="s">
        <v>625</v>
      </c>
      <c r="E610" s="9" t="s">
        <v>625</v>
      </c>
      <c r="F610" s="9">
        <v>2803.0000000000014</v>
      </c>
      <c r="G610" s="9">
        <v>120.00000000000003</v>
      </c>
      <c r="H610" s="9" t="s">
        <v>625</v>
      </c>
      <c r="I610" s="10" t="s">
        <v>625</v>
      </c>
    </row>
    <row r="611" spans="1:9" ht="15" customHeight="1" x14ac:dyDescent="0.25">
      <c r="A611" s="6" t="s">
        <v>309</v>
      </c>
      <c r="B611" s="9" t="s">
        <v>625</v>
      </c>
      <c r="C611" s="9" t="s">
        <v>625</v>
      </c>
      <c r="D611" s="9" t="s">
        <v>625</v>
      </c>
      <c r="E611" s="9" t="s">
        <v>625</v>
      </c>
      <c r="F611" s="9">
        <v>2178.0000000000005</v>
      </c>
      <c r="G611" s="9">
        <v>40.000000000000007</v>
      </c>
      <c r="H611" s="9" t="s">
        <v>625</v>
      </c>
      <c r="I611" s="10" t="s">
        <v>625</v>
      </c>
    </row>
    <row r="612" spans="1:9" ht="15" customHeight="1" x14ac:dyDescent="0.25">
      <c r="A612" s="6" t="s">
        <v>394</v>
      </c>
      <c r="B612" s="9" t="s">
        <v>625</v>
      </c>
      <c r="C612" s="9" t="s">
        <v>625</v>
      </c>
      <c r="D612" s="9" t="s">
        <v>625</v>
      </c>
      <c r="E612" s="9" t="s">
        <v>625</v>
      </c>
      <c r="F612" s="9">
        <v>2357.0000000000005</v>
      </c>
      <c r="G612" s="9">
        <v>50.000000000000007</v>
      </c>
      <c r="H612" s="9" t="s">
        <v>625</v>
      </c>
      <c r="I612" s="10" t="s">
        <v>625</v>
      </c>
    </row>
    <row r="613" spans="1:9" ht="15" customHeight="1" x14ac:dyDescent="0.25">
      <c r="A613" s="6" t="s">
        <v>395</v>
      </c>
      <c r="B613" s="9" t="s">
        <v>625</v>
      </c>
      <c r="C613" s="9" t="s">
        <v>625</v>
      </c>
      <c r="D613" s="9">
        <v>559.99999999999977</v>
      </c>
      <c r="E613" s="9">
        <v>80.000000000000099</v>
      </c>
      <c r="F613" s="9">
        <v>1637</v>
      </c>
      <c r="G613" s="9">
        <v>88.999999999999986</v>
      </c>
      <c r="H613" s="9" t="s">
        <v>625</v>
      </c>
      <c r="I613" s="10">
        <v>2880</v>
      </c>
    </row>
    <row r="614" spans="1:9" ht="15" customHeight="1" x14ac:dyDescent="0.25">
      <c r="A614" s="6" t="s">
        <v>265</v>
      </c>
      <c r="B614" s="9" t="s">
        <v>625</v>
      </c>
      <c r="C614" s="9" t="s">
        <v>625</v>
      </c>
      <c r="D614" s="9">
        <v>900.00000000000057</v>
      </c>
      <c r="E614" s="9" t="s">
        <v>625</v>
      </c>
      <c r="F614" s="9">
        <v>4505.0000000000009</v>
      </c>
      <c r="G614" s="9">
        <v>149.99999999999997</v>
      </c>
      <c r="H614" s="9" t="s">
        <v>625</v>
      </c>
      <c r="I614" s="10" t="s">
        <v>625</v>
      </c>
    </row>
    <row r="615" spans="1:9" ht="15" customHeight="1" x14ac:dyDescent="0.25">
      <c r="A615" s="6" t="s">
        <v>396</v>
      </c>
      <c r="B615" s="9" t="s">
        <v>625</v>
      </c>
      <c r="C615" s="9" t="s">
        <v>625</v>
      </c>
      <c r="D615" s="9" t="s">
        <v>625</v>
      </c>
      <c r="E615" s="9" t="s">
        <v>625</v>
      </c>
      <c r="F615" s="9">
        <v>2704.0000000000018</v>
      </c>
      <c r="G615" s="9">
        <v>130</v>
      </c>
      <c r="H615" s="9" t="s">
        <v>625</v>
      </c>
      <c r="I615" s="10" t="s">
        <v>625</v>
      </c>
    </row>
    <row r="616" spans="1:9" ht="15" customHeight="1" x14ac:dyDescent="0.25">
      <c r="A616" s="6" t="s">
        <v>397</v>
      </c>
      <c r="B616" s="9" t="s">
        <v>625</v>
      </c>
      <c r="C616" s="9" t="s">
        <v>625</v>
      </c>
      <c r="D616" s="9" t="s">
        <v>625</v>
      </c>
      <c r="E616" s="9" t="s">
        <v>625</v>
      </c>
      <c r="F616" s="9">
        <v>232.00000000000003</v>
      </c>
      <c r="G616" s="9" t="s">
        <v>625</v>
      </c>
      <c r="H616" s="9" t="s">
        <v>625</v>
      </c>
      <c r="I616" s="10" t="s">
        <v>625</v>
      </c>
    </row>
    <row r="617" spans="1:9" ht="15" customHeight="1" x14ac:dyDescent="0.25">
      <c r="A617" s="6" t="s">
        <v>398</v>
      </c>
      <c r="B617" s="9">
        <v>18.000000000000007</v>
      </c>
      <c r="C617" s="9">
        <v>18.000000000000007</v>
      </c>
      <c r="D617" s="9">
        <v>385.00000000000011</v>
      </c>
      <c r="E617" s="9">
        <v>147.00000000000006</v>
      </c>
      <c r="F617" s="9">
        <v>1451</v>
      </c>
      <c r="G617" s="9">
        <v>8.0000000000000071</v>
      </c>
      <c r="H617" s="9">
        <v>1200.0000000000009</v>
      </c>
      <c r="I617" s="10">
        <v>7391.9999999999991</v>
      </c>
    </row>
    <row r="618" spans="1:9" ht="15" customHeight="1" x14ac:dyDescent="0.25">
      <c r="A618" s="6" t="s">
        <v>706</v>
      </c>
      <c r="B618" s="9">
        <v>12.000000000000011</v>
      </c>
      <c r="C618" s="9" t="s">
        <v>625</v>
      </c>
      <c r="D618" s="9">
        <v>30</v>
      </c>
      <c r="E618" s="9" t="s">
        <v>625</v>
      </c>
      <c r="F618" s="9">
        <v>880.00000000000011</v>
      </c>
      <c r="G618" s="9">
        <v>120.99999999999997</v>
      </c>
      <c r="H618" s="9">
        <v>30.000000000000021</v>
      </c>
      <c r="I618" s="10">
        <v>15.000000000000011</v>
      </c>
    </row>
    <row r="619" spans="1:9" ht="15" customHeight="1" x14ac:dyDescent="0.25">
      <c r="A619" s="6" t="s">
        <v>400</v>
      </c>
      <c r="B619" s="9" t="s">
        <v>625</v>
      </c>
      <c r="C619" s="9" t="s">
        <v>625</v>
      </c>
      <c r="D619" s="9">
        <v>12.000000000000009</v>
      </c>
      <c r="E619" s="9" t="s">
        <v>625</v>
      </c>
      <c r="F619" s="9">
        <v>1525.9999999999998</v>
      </c>
      <c r="G619" s="9">
        <v>199.00000000000006</v>
      </c>
      <c r="H619" s="9" t="s">
        <v>625</v>
      </c>
      <c r="I619" s="10">
        <v>28.000000000000018</v>
      </c>
    </row>
    <row r="620" spans="1:9" ht="15" customHeight="1" x14ac:dyDescent="0.25">
      <c r="A620" s="6" t="s">
        <v>401</v>
      </c>
      <c r="B620" s="9">
        <v>47.000000000000014</v>
      </c>
      <c r="C620" s="9">
        <v>35</v>
      </c>
      <c r="D620" s="9">
        <v>265.00000000000011</v>
      </c>
      <c r="E620" s="9">
        <v>50.000000000000007</v>
      </c>
      <c r="F620" s="9">
        <v>3362</v>
      </c>
      <c r="G620" s="9">
        <v>458.00000000000057</v>
      </c>
      <c r="H620" s="9">
        <v>284.00000000000006</v>
      </c>
      <c r="I620" s="10">
        <v>13749.000000000004</v>
      </c>
    </row>
    <row r="621" spans="1:9" ht="15" customHeight="1" x14ac:dyDescent="0.25">
      <c r="A621" s="6" t="s">
        <v>402</v>
      </c>
      <c r="B621" s="9" t="s">
        <v>625</v>
      </c>
      <c r="C621" s="9" t="s">
        <v>625</v>
      </c>
      <c r="D621" s="9">
        <v>49.000000000000007</v>
      </c>
      <c r="E621" s="9">
        <v>49.000000000000007</v>
      </c>
      <c r="F621" s="9">
        <v>1908.0000000000002</v>
      </c>
      <c r="G621" s="9">
        <v>72.000000000000014</v>
      </c>
      <c r="H621" s="9" t="s">
        <v>625</v>
      </c>
      <c r="I621" s="10">
        <v>200.00000000000006</v>
      </c>
    </row>
    <row r="622" spans="1:9" ht="21" customHeight="1" x14ac:dyDescent="0.25">
      <c r="A622" s="5" t="s">
        <v>595</v>
      </c>
      <c r="B622" s="7">
        <f t="shared" ref="B622:I622" si="73">SUM(B623:B630)</f>
        <v>15</v>
      </c>
      <c r="C622" s="9" t="s">
        <v>625</v>
      </c>
      <c r="D622" s="7">
        <f t="shared" si="73"/>
        <v>2762.0000000000005</v>
      </c>
      <c r="E622" s="7">
        <f t="shared" si="73"/>
        <v>1668</v>
      </c>
      <c r="F622" s="7">
        <f t="shared" si="73"/>
        <v>10204.999999999996</v>
      </c>
      <c r="G622" s="7">
        <f t="shared" si="73"/>
        <v>1373</v>
      </c>
      <c r="H622" s="7">
        <f t="shared" si="73"/>
        <v>230</v>
      </c>
      <c r="I622" s="7">
        <f t="shared" si="73"/>
        <v>330880</v>
      </c>
    </row>
    <row r="623" spans="1:9" ht="15" customHeight="1" x14ac:dyDescent="0.25">
      <c r="A623" s="6" t="s">
        <v>688</v>
      </c>
      <c r="B623" s="9" t="s">
        <v>625</v>
      </c>
      <c r="C623" s="9" t="s">
        <v>625</v>
      </c>
      <c r="D623" s="9">
        <v>630.00000000000057</v>
      </c>
      <c r="E623" s="9">
        <v>168</v>
      </c>
      <c r="F623" s="9">
        <v>3667.9999999999986</v>
      </c>
      <c r="G623" s="9">
        <v>803.00000000000034</v>
      </c>
      <c r="H623" s="9" t="s">
        <v>625</v>
      </c>
      <c r="I623" s="10">
        <v>32850.000000000029</v>
      </c>
    </row>
    <row r="624" spans="1:9" ht="15" customHeight="1" x14ac:dyDescent="0.25">
      <c r="A624" s="6" t="s">
        <v>403</v>
      </c>
      <c r="B624" s="9" t="s">
        <v>625</v>
      </c>
      <c r="C624" s="9" t="s">
        <v>625</v>
      </c>
      <c r="D624" s="9" t="s">
        <v>625</v>
      </c>
      <c r="E624" s="9" t="s">
        <v>625</v>
      </c>
      <c r="F624" s="9">
        <v>320.00000000000006</v>
      </c>
      <c r="G624" s="9" t="s">
        <v>625</v>
      </c>
      <c r="H624" s="9" t="s">
        <v>625</v>
      </c>
      <c r="I624" s="10" t="s">
        <v>625</v>
      </c>
    </row>
    <row r="625" spans="1:9" ht="15" customHeight="1" x14ac:dyDescent="0.25">
      <c r="A625" s="6" t="s">
        <v>404</v>
      </c>
      <c r="B625" s="9" t="s">
        <v>625</v>
      </c>
      <c r="C625" s="9" t="s">
        <v>625</v>
      </c>
      <c r="D625" s="9">
        <v>899.99999999999966</v>
      </c>
      <c r="E625" s="9">
        <v>899.99999999999966</v>
      </c>
      <c r="F625" s="9">
        <v>219</v>
      </c>
      <c r="G625" s="9">
        <v>11.999999999999998</v>
      </c>
      <c r="H625" s="9" t="s">
        <v>625</v>
      </c>
      <c r="I625" s="10">
        <v>296999.99999999994</v>
      </c>
    </row>
    <row r="626" spans="1:9" ht="15" customHeight="1" x14ac:dyDescent="0.25">
      <c r="A626" s="6" t="s">
        <v>235</v>
      </c>
      <c r="B626" s="9" t="s">
        <v>625</v>
      </c>
      <c r="C626" s="9" t="s">
        <v>625</v>
      </c>
      <c r="D626" s="9" t="s">
        <v>625</v>
      </c>
      <c r="E626" s="9" t="s">
        <v>625</v>
      </c>
      <c r="F626" s="9">
        <v>157</v>
      </c>
      <c r="G626" s="9" t="s">
        <v>625</v>
      </c>
      <c r="H626" s="9" t="s">
        <v>625</v>
      </c>
      <c r="I626" s="10" t="s">
        <v>625</v>
      </c>
    </row>
    <row r="627" spans="1:9" ht="15" customHeight="1" x14ac:dyDescent="0.25">
      <c r="A627" s="6" t="s">
        <v>405</v>
      </c>
      <c r="B627" s="9" t="s">
        <v>625</v>
      </c>
      <c r="C627" s="9" t="s">
        <v>625</v>
      </c>
      <c r="D627" s="9">
        <v>601.99999999999989</v>
      </c>
      <c r="E627" s="9" t="s">
        <v>625</v>
      </c>
      <c r="F627" s="9">
        <v>1937.9999999999995</v>
      </c>
      <c r="G627" s="9">
        <v>354.99999999999966</v>
      </c>
      <c r="H627" s="9" t="s">
        <v>625</v>
      </c>
      <c r="I627" s="10">
        <v>210</v>
      </c>
    </row>
    <row r="628" spans="1:9" ht="15" customHeight="1" x14ac:dyDescent="0.25">
      <c r="A628" s="6" t="s">
        <v>406</v>
      </c>
      <c r="B628" s="9" t="s">
        <v>625</v>
      </c>
      <c r="C628" s="9" t="s">
        <v>625</v>
      </c>
      <c r="D628" s="9" t="s">
        <v>625</v>
      </c>
      <c r="E628" s="9" t="s">
        <v>625</v>
      </c>
      <c r="F628" s="9">
        <v>378.99999999999994</v>
      </c>
      <c r="G628" s="9" t="s">
        <v>625</v>
      </c>
      <c r="H628" s="9" t="s">
        <v>625</v>
      </c>
      <c r="I628" s="10" t="s">
        <v>625</v>
      </c>
    </row>
    <row r="629" spans="1:9" ht="15" customHeight="1" x14ac:dyDescent="0.25">
      <c r="A629" s="6" t="s">
        <v>407</v>
      </c>
      <c r="B629" s="9">
        <v>15</v>
      </c>
      <c r="C629" s="9" t="s">
        <v>625</v>
      </c>
      <c r="D629" s="9">
        <v>600.00000000000034</v>
      </c>
      <c r="E629" s="9">
        <v>600.00000000000034</v>
      </c>
      <c r="F629" s="9">
        <v>1146.0000000000005</v>
      </c>
      <c r="G629" s="9">
        <v>75.000000000000043</v>
      </c>
      <c r="H629" s="9" t="s">
        <v>625</v>
      </c>
      <c r="I629" s="10">
        <v>600.00000000000034</v>
      </c>
    </row>
    <row r="630" spans="1:9" ht="15" customHeight="1" x14ac:dyDescent="0.25">
      <c r="A630" s="6" t="s">
        <v>408</v>
      </c>
      <c r="B630" s="9" t="s">
        <v>625</v>
      </c>
      <c r="C630" s="9" t="s">
        <v>625</v>
      </c>
      <c r="D630" s="9">
        <v>29.999999999999986</v>
      </c>
      <c r="E630" s="9" t="s">
        <v>625</v>
      </c>
      <c r="F630" s="9">
        <v>2377.9999999999991</v>
      </c>
      <c r="G630" s="9">
        <v>128.00000000000003</v>
      </c>
      <c r="H630" s="9">
        <v>230</v>
      </c>
      <c r="I630" s="10">
        <v>220</v>
      </c>
    </row>
    <row r="631" spans="1:9" ht="21" customHeight="1" x14ac:dyDescent="0.25">
      <c r="A631" s="5" t="s">
        <v>596</v>
      </c>
      <c r="B631" s="9" t="s">
        <v>625</v>
      </c>
      <c r="C631" s="9" t="s">
        <v>625</v>
      </c>
      <c r="D631" s="7">
        <f t="shared" ref="D631:I631" si="74">SUM(D632:D636)</f>
        <v>5350.9999999999982</v>
      </c>
      <c r="E631" s="7">
        <f t="shared" si="74"/>
        <v>3199</v>
      </c>
      <c r="F631" s="7">
        <f t="shared" si="74"/>
        <v>8474</v>
      </c>
      <c r="G631" s="7">
        <f t="shared" si="74"/>
        <v>362.00000000000006</v>
      </c>
      <c r="H631" s="7">
        <f t="shared" si="74"/>
        <v>312411.00000000012</v>
      </c>
      <c r="I631" s="7">
        <f t="shared" si="74"/>
        <v>410194.00000000012</v>
      </c>
    </row>
    <row r="632" spans="1:9" ht="15" customHeight="1" x14ac:dyDescent="0.25">
      <c r="A632" s="6" t="s">
        <v>689</v>
      </c>
      <c r="B632" s="9" t="s">
        <v>625</v>
      </c>
      <c r="C632" s="9" t="s">
        <v>625</v>
      </c>
      <c r="D632" s="9">
        <v>2368.9999999999982</v>
      </c>
      <c r="E632" s="9">
        <v>1344.0000000000005</v>
      </c>
      <c r="F632" s="9">
        <v>3947.0000000000005</v>
      </c>
      <c r="G632" s="9">
        <v>231.00000000000003</v>
      </c>
      <c r="H632" s="9">
        <v>1068.0000000000007</v>
      </c>
      <c r="I632" s="10">
        <v>17735.000000000011</v>
      </c>
    </row>
    <row r="633" spans="1:9" ht="15" customHeight="1" x14ac:dyDescent="0.25">
      <c r="A633" s="6" t="s">
        <v>63</v>
      </c>
      <c r="B633" s="9" t="s">
        <v>625</v>
      </c>
      <c r="C633" s="9" t="s">
        <v>625</v>
      </c>
      <c r="D633" s="9">
        <v>1164.9999999999998</v>
      </c>
      <c r="E633" s="9">
        <v>482.99999999999949</v>
      </c>
      <c r="F633" s="9">
        <v>1405</v>
      </c>
      <c r="G633" s="9">
        <v>85.000000000000043</v>
      </c>
      <c r="H633" s="9">
        <v>300365.00000000012</v>
      </c>
      <c r="I633" s="10">
        <v>319015.00000000012</v>
      </c>
    </row>
    <row r="634" spans="1:9" ht="15" customHeight="1" x14ac:dyDescent="0.25">
      <c r="A634" s="6" t="s">
        <v>252</v>
      </c>
      <c r="B634" s="9" t="s">
        <v>625</v>
      </c>
      <c r="C634" s="9" t="s">
        <v>625</v>
      </c>
      <c r="D634" s="9" t="s">
        <v>625</v>
      </c>
      <c r="E634" s="9" t="s">
        <v>625</v>
      </c>
      <c r="F634" s="9">
        <v>1172.0000000000005</v>
      </c>
      <c r="G634" s="9" t="s">
        <v>625</v>
      </c>
      <c r="H634" s="9" t="s">
        <v>625</v>
      </c>
      <c r="I634" s="10" t="s">
        <v>625</v>
      </c>
    </row>
    <row r="635" spans="1:9" ht="15" customHeight="1" x14ac:dyDescent="0.25">
      <c r="A635" s="6" t="s">
        <v>409</v>
      </c>
      <c r="B635" s="9" t="s">
        <v>625</v>
      </c>
      <c r="C635" s="9" t="s">
        <v>625</v>
      </c>
      <c r="D635" s="9">
        <v>90.000000000000014</v>
      </c>
      <c r="E635" s="9">
        <v>19.999999999999996</v>
      </c>
      <c r="F635" s="9">
        <v>363.00000000000006</v>
      </c>
      <c r="G635" s="9" t="s">
        <v>625</v>
      </c>
      <c r="H635" s="9">
        <v>9.9999999999999982</v>
      </c>
      <c r="I635" s="10">
        <v>2999.9999999999995</v>
      </c>
    </row>
    <row r="636" spans="1:9" ht="15" customHeight="1" x14ac:dyDescent="0.25">
      <c r="A636" s="6" t="s">
        <v>410</v>
      </c>
      <c r="B636" s="9" t="s">
        <v>625</v>
      </c>
      <c r="C636" s="9" t="s">
        <v>625</v>
      </c>
      <c r="D636" s="9">
        <v>1727.0000000000002</v>
      </c>
      <c r="E636" s="9">
        <v>1352.0000000000002</v>
      </c>
      <c r="F636" s="9">
        <v>1586.9999999999995</v>
      </c>
      <c r="G636" s="9">
        <v>45.999999999999979</v>
      </c>
      <c r="H636" s="9">
        <v>10968.000000000002</v>
      </c>
      <c r="I636" s="10">
        <v>70443.999999999985</v>
      </c>
    </row>
    <row r="637" spans="1:9" ht="21" customHeight="1" x14ac:dyDescent="0.25">
      <c r="A637" s="5" t="s">
        <v>347</v>
      </c>
      <c r="B637" s="7">
        <f t="shared" ref="B637:I637" si="75">SUM(B638:B643)</f>
        <v>7141.9999999999964</v>
      </c>
      <c r="C637" s="9" t="s">
        <v>625</v>
      </c>
      <c r="D637" s="7">
        <f t="shared" si="75"/>
        <v>4547.9999999999964</v>
      </c>
      <c r="E637" s="7">
        <f t="shared" si="75"/>
        <v>3546.0000000000018</v>
      </c>
      <c r="F637" s="7">
        <f t="shared" si="75"/>
        <v>18489.999999999993</v>
      </c>
      <c r="G637" s="7">
        <f t="shared" si="75"/>
        <v>671.00000000000068</v>
      </c>
      <c r="H637" s="7">
        <f t="shared" si="75"/>
        <v>2067899.9999999972</v>
      </c>
      <c r="I637" s="7">
        <f t="shared" si="75"/>
        <v>50515.000000000015</v>
      </c>
    </row>
    <row r="638" spans="1:9" ht="15" customHeight="1" x14ac:dyDescent="0.25">
      <c r="A638" s="6" t="s">
        <v>690</v>
      </c>
      <c r="B638" s="9" t="s">
        <v>625</v>
      </c>
      <c r="C638" s="9" t="s">
        <v>625</v>
      </c>
      <c r="D638" s="9">
        <v>3109.9999999999964</v>
      </c>
      <c r="E638" s="9">
        <v>3064.0000000000014</v>
      </c>
      <c r="F638" s="9">
        <v>3741.0000000000009</v>
      </c>
      <c r="G638" s="9">
        <v>290.00000000000057</v>
      </c>
      <c r="H638" s="9">
        <v>90250</v>
      </c>
      <c r="I638" s="10">
        <v>9139.9999999999964</v>
      </c>
    </row>
    <row r="639" spans="1:9" ht="15" customHeight="1" x14ac:dyDescent="0.25">
      <c r="A639" s="6" t="s">
        <v>411</v>
      </c>
      <c r="B639" s="9" t="s">
        <v>625</v>
      </c>
      <c r="C639" s="9" t="s">
        <v>625</v>
      </c>
      <c r="D639" s="9" t="s">
        <v>625</v>
      </c>
      <c r="E639" s="9" t="s">
        <v>625</v>
      </c>
      <c r="F639" s="9">
        <v>1600.0000000000002</v>
      </c>
      <c r="G639" s="9">
        <v>150.00000000000009</v>
      </c>
      <c r="H639" s="9">
        <v>500.00000000000057</v>
      </c>
      <c r="I639" s="10">
        <v>700.00000000000034</v>
      </c>
    </row>
    <row r="640" spans="1:9" ht="15" customHeight="1" x14ac:dyDescent="0.25">
      <c r="A640" s="6" t="s">
        <v>412</v>
      </c>
      <c r="B640" s="9" t="s">
        <v>625</v>
      </c>
      <c r="C640" s="9" t="s">
        <v>625</v>
      </c>
      <c r="D640" s="9">
        <v>760.00000000000011</v>
      </c>
      <c r="E640" s="9">
        <v>10.000000000000002</v>
      </c>
      <c r="F640" s="9">
        <v>1887.9999999999995</v>
      </c>
      <c r="G640" s="9">
        <v>23.999999999999993</v>
      </c>
      <c r="H640" s="9">
        <v>729.99999999999977</v>
      </c>
      <c r="I640" s="10">
        <v>3530</v>
      </c>
    </row>
    <row r="641" spans="1:9" ht="15" customHeight="1" x14ac:dyDescent="0.25">
      <c r="A641" s="6" t="s">
        <v>413</v>
      </c>
      <c r="B641" s="9" t="s">
        <v>625</v>
      </c>
      <c r="C641" s="9" t="s">
        <v>625</v>
      </c>
      <c r="D641" s="9" t="s">
        <v>625</v>
      </c>
      <c r="E641" s="9" t="s">
        <v>625</v>
      </c>
      <c r="F641" s="9">
        <v>6276.9999999999945</v>
      </c>
      <c r="G641" s="9">
        <v>56.000000000000064</v>
      </c>
      <c r="H641" s="9" t="s">
        <v>625</v>
      </c>
      <c r="I641" s="10" t="s">
        <v>625</v>
      </c>
    </row>
    <row r="642" spans="1:9" ht="15" customHeight="1" x14ac:dyDescent="0.25">
      <c r="A642" s="6" t="s">
        <v>96</v>
      </c>
      <c r="B642" s="9" t="s">
        <v>625</v>
      </c>
      <c r="C642" s="9" t="s">
        <v>625</v>
      </c>
      <c r="D642" s="9" t="s">
        <v>625</v>
      </c>
      <c r="E642" s="9" t="s">
        <v>625</v>
      </c>
      <c r="F642" s="9">
        <v>1702.9999999999995</v>
      </c>
      <c r="G642" s="9">
        <v>129.99999999999994</v>
      </c>
      <c r="H642" s="9" t="s">
        <v>625</v>
      </c>
      <c r="I642" s="10" t="s">
        <v>625</v>
      </c>
    </row>
    <row r="643" spans="1:9" ht="15" customHeight="1" x14ac:dyDescent="0.25">
      <c r="A643" s="6" t="s">
        <v>292</v>
      </c>
      <c r="B643" s="9">
        <v>7141.9999999999964</v>
      </c>
      <c r="C643" s="9" t="s">
        <v>625</v>
      </c>
      <c r="D643" s="9">
        <v>678.00000000000023</v>
      </c>
      <c r="E643" s="9">
        <v>472.00000000000057</v>
      </c>
      <c r="F643" s="9">
        <v>3280.9999999999968</v>
      </c>
      <c r="G643" s="9">
        <v>21.000000000000011</v>
      </c>
      <c r="H643" s="9">
        <v>1976419.9999999972</v>
      </c>
      <c r="I643" s="10">
        <v>37145.000000000022</v>
      </c>
    </row>
    <row r="644" spans="1:9" ht="21" customHeight="1" x14ac:dyDescent="0.25">
      <c r="A644" s="5" t="s">
        <v>226</v>
      </c>
      <c r="B644" s="7">
        <f t="shared" ref="B644:I644" si="76">SUM(B645:B652)</f>
        <v>142593</v>
      </c>
      <c r="C644" s="7">
        <f t="shared" si="76"/>
        <v>14400</v>
      </c>
      <c r="D644" s="7">
        <f t="shared" si="76"/>
        <v>5047.9999999999982</v>
      </c>
      <c r="E644" s="7">
        <f t="shared" si="76"/>
        <v>2939.9999999999986</v>
      </c>
      <c r="F644" s="7">
        <f t="shared" si="76"/>
        <v>29150.999999999985</v>
      </c>
      <c r="G644" s="7">
        <f t="shared" si="76"/>
        <v>2930.0000000000009</v>
      </c>
      <c r="H644" s="7">
        <f t="shared" si="76"/>
        <v>5695061</v>
      </c>
      <c r="I644" s="7">
        <f t="shared" si="76"/>
        <v>56575</v>
      </c>
    </row>
    <row r="645" spans="1:9" ht="15" customHeight="1" x14ac:dyDescent="0.25">
      <c r="A645" s="6" t="s">
        <v>691</v>
      </c>
      <c r="B645" s="9" t="s">
        <v>625</v>
      </c>
      <c r="C645" s="9" t="s">
        <v>625</v>
      </c>
      <c r="D645" s="9">
        <v>1817.9999999999993</v>
      </c>
      <c r="E645" s="9">
        <v>1669.9999999999998</v>
      </c>
      <c r="F645" s="9">
        <v>3775.9999999999995</v>
      </c>
      <c r="G645" s="9">
        <v>249.99999999999983</v>
      </c>
      <c r="H645" s="9">
        <v>38.000000000000014</v>
      </c>
      <c r="I645" s="10">
        <v>33912.999999999993</v>
      </c>
    </row>
    <row r="646" spans="1:9" ht="15" customHeight="1" x14ac:dyDescent="0.25">
      <c r="A646" s="6" t="s">
        <v>414</v>
      </c>
      <c r="B646" s="9" t="s">
        <v>625</v>
      </c>
      <c r="C646" s="9" t="s">
        <v>625</v>
      </c>
      <c r="D646" s="9">
        <v>412.99999999999989</v>
      </c>
      <c r="E646" s="9">
        <v>120.00000000000026</v>
      </c>
      <c r="F646" s="9">
        <v>8555.9999999999909</v>
      </c>
      <c r="G646" s="9">
        <v>576.00000000000011</v>
      </c>
      <c r="H646" s="9">
        <v>359.99999999999943</v>
      </c>
      <c r="I646" s="10" t="s">
        <v>625</v>
      </c>
    </row>
    <row r="647" spans="1:9" ht="15" customHeight="1" x14ac:dyDescent="0.25">
      <c r="A647" s="6" t="s">
        <v>415</v>
      </c>
      <c r="B647" s="9">
        <v>142581</v>
      </c>
      <c r="C647" s="9">
        <v>14400</v>
      </c>
      <c r="D647" s="9">
        <v>719.9999999999992</v>
      </c>
      <c r="E647" s="9">
        <v>719.9999999999992</v>
      </c>
      <c r="F647" s="9">
        <v>4877.9999999999991</v>
      </c>
      <c r="G647" s="9">
        <v>1637.0000000000009</v>
      </c>
      <c r="H647" s="9">
        <v>5690503</v>
      </c>
      <c r="I647" s="10">
        <v>2550.0000000000023</v>
      </c>
    </row>
    <row r="648" spans="1:9" ht="15" customHeight="1" x14ac:dyDescent="0.25">
      <c r="A648" s="6" t="s">
        <v>416</v>
      </c>
      <c r="B648" s="9" t="s">
        <v>625</v>
      </c>
      <c r="C648" s="9" t="s">
        <v>625</v>
      </c>
      <c r="D648" s="9">
        <v>34.999999999999979</v>
      </c>
      <c r="E648" s="9" t="s">
        <v>625</v>
      </c>
      <c r="F648" s="9">
        <v>886</v>
      </c>
      <c r="G648" s="9">
        <v>38.000000000000028</v>
      </c>
      <c r="H648" s="9" t="s">
        <v>625</v>
      </c>
      <c r="I648" s="10" t="s">
        <v>625</v>
      </c>
    </row>
    <row r="649" spans="1:9" ht="15" customHeight="1" x14ac:dyDescent="0.25">
      <c r="A649" s="6" t="s">
        <v>417</v>
      </c>
      <c r="B649" s="9" t="s">
        <v>625</v>
      </c>
      <c r="C649" s="9" t="s">
        <v>625</v>
      </c>
      <c r="D649" s="9" t="s">
        <v>625</v>
      </c>
      <c r="E649" s="9" t="s">
        <v>625</v>
      </c>
      <c r="F649" s="9">
        <v>1911.9999999999998</v>
      </c>
      <c r="G649" s="9">
        <v>152.00000000000006</v>
      </c>
      <c r="H649" s="9" t="s">
        <v>625</v>
      </c>
      <c r="I649" s="10" t="s">
        <v>625</v>
      </c>
    </row>
    <row r="650" spans="1:9" ht="15" customHeight="1" x14ac:dyDescent="0.25">
      <c r="A650" s="6" t="s">
        <v>632</v>
      </c>
      <c r="B650" s="9" t="s">
        <v>625</v>
      </c>
      <c r="C650" s="9" t="s">
        <v>625</v>
      </c>
      <c r="D650" s="9">
        <v>6.0000000000000062</v>
      </c>
      <c r="E650" s="9" t="s">
        <v>625</v>
      </c>
      <c r="F650" s="9">
        <v>3978.9999999999986</v>
      </c>
      <c r="G650" s="9">
        <v>133.99999999999991</v>
      </c>
      <c r="H650" s="9" t="s">
        <v>625</v>
      </c>
      <c r="I650" s="10" t="s">
        <v>625</v>
      </c>
    </row>
    <row r="651" spans="1:9" ht="15" customHeight="1" x14ac:dyDescent="0.25">
      <c r="A651" s="6" t="s">
        <v>418</v>
      </c>
      <c r="B651" s="9" t="s">
        <v>625</v>
      </c>
      <c r="C651" s="9" t="s">
        <v>625</v>
      </c>
      <c r="D651" s="9">
        <v>1076</v>
      </c>
      <c r="E651" s="9">
        <v>429.99999999999966</v>
      </c>
      <c r="F651" s="9">
        <v>3028.9999999999982</v>
      </c>
      <c r="G651" s="9">
        <v>23</v>
      </c>
      <c r="H651" s="9">
        <v>2879.9999999999955</v>
      </c>
      <c r="I651" s="10">
        <v>19632.000000000011</v>
      </c>
    </row>
    <row r="652" spans="1:9" ht="15" customHeight="1" x14ac:dyDescent="0.25">
      <c r="A652" s="6" t="s">
        <v>419</v>
      </c>
      <c r="B652" s="9">
        <v>12.000000000000009</v>
      </c>
      <c r="C652" s="9" t="s">
        <v>625</v>
      </c>
      <c r="D652" s="9">
        <v>980.00000000000011</v>
      </c>
      <c r="E652" s="9" t="s">
        <v>625</v>
      </c>
      <c r="F652" s="9">
        <v>2135</v>
      </c>
      <c r="G652" s="9">
        <v>120.00000000000003</v>
      </c>
      <c r="H652" s="9">
        <v>1279.9999999999995</v>
      </c>
      <c r="I652" s="10">
        <v>480</v>
      </c>
    </row>
    <row r="653" spans="1:9" ht="21" customHeight="1" x14ac:dyDescent="0.25">
      <c r="A653" s="5" t="s">
        <v>597</v>
      </c>
      <c r="B653" s="7">
        <f t="shared" ref="B653:I653" si="77">SUM(B654:B669)</f>
        <v>742541.99999999988</v>
      </c>
      <c r="C653" s="7">
        <f t="shared" si="77"/>
        <v>185.0000000000002</v>
      </c>
      <c r="D653" s="7">
        <f t="shared" si="77"/>
        <v>829023.99999999953</v>
      </c>
      <c r="E653" s="7">
        <f t="shared" si="77"/>
        <v>818310.99999999953</v>
      </c>
      <c r="F653" s="7">
        <f t="shared" si="77"/>
        <v>49458</v>
      </c>
      <c r="G653" s="7">
        <f t="shared" si="77"/>
        <v>4916.0000000000018</v>
      </c>
      <c r="H653" s="7">
        <f t="shared" si="77"/>
        <v>16796572</v>
      </c>
      <c r="I653" s="7">
        <f t="shared" si="77"/>
        <v>33779460.999999993</v>
      </c>
    </row>
    <row r="654" spans="1:9" ht="15" customHeight="1" x14ac:dyDescent="0.25">
      <c r="A654" s="6" t="s">
        <v>692</v>
      </c>
      <c r="B654" s="9">
        <v>5.9999999999999991</v>
      </c>
      <c r="C654" s="9" t="s">
        <v>625</v>
      </c>
      <c r="D654" s="9">
        <v>185.99999999999991</v>
      </c>
      <c r="E654" s="9" t="s">
        <v>625</v>
      </c>
      <c r="F654" s="9">
        <v>6730.9999999999927</v>
      </c>
      <c r="G654" s="9">
        <v>1453.0000000000032</v>
      </c>
      <c r="H654" s="9">
        <v>491.99999999999972</v>
      </c>
      <c r="I654" s="10">
        <v>1158.9999999999995</v>
      </c>
    </row>
    <row r="655" spans="1:9" ht="15" customHeight="1" x14ac:dyDescent="0.25">
      <c r="A655" s="6" t="s">
        <v>296</v>
      </c>
      <c r="B655" s="9">
        <v>12.000000000000002</v>
      </c>
      <c r="C655" s="9" t="s">
        <v>625</v>
      </c>
      <c r="D655" s="9">
        <v>339.00000000000028</v>
      </c>
      <c r="E655" s="9">
        <v>160.00000000000026</v>
      </c>
      <c r="F655" s="9">
        <v>2086.0000000000005</v>
      </c>
      <c r="G655" s="9">
        <v>187.00000000000003</v>
      </c>
      <c r="H655" s="9">
        <v>5024.0000000000027</v>
      </c>
      <c r="I655" s="10">
        <v>35398.000000000036</v>
      </c>
    </row>
    <row r="656" spans="1:9" ht="15" customHeight="1" x14ac:dyDescent="0.25">
      <c r="A656" s="6" t="s">
        <v>420</v>
      </c>
      <c r="B656" s="9">
        <v>630045</v>
      </c>
      <c r="C656" s="9" t="s">
        <v>625</v>
      </c>
      <c r="D656" s="9">
        <v>368649.99999999959</v>
      </c>
      <c r="E656" s="9">
        <v>359748.99999999953</v>
      </c>
      <c r="F656" s="9">
        <v>3750.9999999999982</v>
      </c>
      <c r="G656" s="9">
        <v>138.99999999999972</v>
      </c>
      <c r="H656" s="9">
        <v>10500880.000000002</v>
      </c>
      <c r="I656" s="10">
        <v>10210304.999999994</v>
      </c>
    </row>
    <row r="657" spans="1:9" ht="15" customHeight="1" x14ac:dyDescent="0.25">
      <c r="A657" s="6" t="s">
        <v>421</v>
      </c>
      <c r="B657" s="9">
        <v>150.0000000000002</v>
      </c>
      <c r="C657" s="9">
        <v>150.0000000000002</v>
      </c>
      <c r="D657" s="9">
        <v>333.99999999999977</v>
      </c>
      <c r="E657" s="9">
        <v>312.00000000000034</v>
      </c>
      <c r="F657" s="9">
        <v>2443.0000000000018</v>
      </c>
      <c r="G657" s="9">
        <v>290.00000000000023</v>
      </c>
      <c r="H657" s="9">
        <v>57600.000000000029</v>
      </c>
      <c r="I657" s="10">
        <v>900.0000000000008</v>
      </c>
    </row>
    <row r="658" spans="1:9" ht="15" customHeight="1" x14ac:dyDescent="0.25">
      <c r="A658" s="6" t="s">
        <v>422</v>
      </c>
      <c r="B658" s="9" t="s">
        <v>625</v>
      </c>
      <c r="C658" s="9" t="s">
        <v>625</v>
      </c>
      <c r="D658" s="9">
        <v>175</v>
      </c>
      <c r="E658" s="9" t="s">
        <v>625</v>
      </c>
      <c r="F658" s="9">
        <v>2215.0000000000005</v>
      </c>
      <c r="G658" s="9" t="s">
        <v>625</v>
      </c>
      <c r="H658" s="9">
        <v>399.99999999999994</v>
      </c>
      <c r="I658" s="10">
        <v>5400.0000000000009</v>
      </c>
    </row>
    <row r="659" spans="1:9" ht="15" customHeight="1" x14ac:dyDescent="0.25">
      <c r="A659" s="6" t="s">
        <v>423</v>
      </c>
      <c r="B659" s="9" t="s">
        <v>625</v>
      </c>
      <c r="C659" s="9" t="s">
        <v>625</v>
      </c>
      <c r="D659" s="9">
        <v>7509.9999999999964</v>
      </c>
      <c r="E659" s="9">
        <v>7059.0000000000109</v>
      </c>
      <c r="F659" s="9">
        <v>1626.0000000000016</v>
      </c>
      <c r="G659" s="9">
        <v>109.99999999999994</v>
      </c>
      <c r="H659" s="9" t="s">
        <v>625</v>
      </c>
      <c r="I659" s="10">
        <v>17465</v>
      </c>
    </row>
    <row r="660" spans="1:9" ht="15" customHeight="1" x14ac:dyDescent="0.25">
      <c r="A660" s="6" t="s">
        <v>424</v>
      </c>
      <c r="B660" s="9">
        <v>112233.99999999993</v>
      </c>
      <c r="C660" s="9" t="s">
        <v>625</v>
      </c>
      <c r="D660" s="9">
        <v>425238</v>
      </c>
      <c r="E660" s="9">
        <v>425238</v>
      </c>
      <c r="F660" s="9">
        <v>6001</v>
      </c>
      <c r="G660" s="9">
        <v>913.99999999999864</v>
      </c>
      <c r="H660" s="9">
        <v>6224400</v>
      </c>
      <c r="I660" s="10">
        <v>22795116</v>
      </c>
    </row>
    <row r="661" spans="1:9" ht="15" customHeight="1" x14ac:dyDescent="0.25">
      <c r="A661" s="6" t="s">
        <v>170</v>
      </c>
      <c r="B661" s="9" t="s">
        <v>625</v>
      </c>
      <c r="C661" s="9" t="s">
        <v>625</v>
      </c>
      <c r="D661" s="9">
        <v>4059.9999999999995</v>
      </c>
      <c r="E661" s="9">
        <v>4059.9999999999995</v>
      </c>
      <c r="F661" s="9">
        <v>2396.9999999999991</v>
      </c>
      <c r="G661" s="9">
        <v>35.999999999999986</v>
      </c>
      <c r="H661" s="9" t="s">
        <v>625</v>
      </c>
      <c r="I661" s="10" t="s">
        <v>625</v>
      </c>
    </row>
    <row r="662" spans="1:9" ht="15" customHeight="1" x14ac:dyDescent="0.25">
      <c r="A662" s="6" t="s">
        <v>425</v>
      </c>
      <c r="B662" s="9">
        <v>60.000000000000028</v>
      </c>
      <c r="C662" s="9">
        <v>35.000000000000007</v>
      </c>
      <c r="D662" s="9">
        <v>377.00000000000017</v>
      </c>
      <c r="E662" s="9">
        <v>205.00000000000003</v>
      </c>
      <c r="F662" s="9">
        <v>4163.0000000000009</v>
      </c>
      <c r="G662" s="9">
        <v>166.00000000000009</v>
      </c>
      <c r="H662" s="9">
        <v>110.00000000000009</v>
      </c>
      <c r="I662" s="10">
        <v>999.99999999999818</v>
      </c>
    </row>
    <row r="663" spans="1:9" ht="15" customHeight="1" x14ac:dyDescent="0.25">
      <c r="A663" s="6" t="s">
        <v>426</v>
      </c>
      <c r="B663" s="9">
        <v>35.000000000000007</v>
      </c>
      <c r="C663" s="9" t="s">
        <v>625</v>
      </c>
      <c r="D663" s="9">
        <v>147.00000000000006</v>
      </c>
      <c r="E663" s="9" t="s">
        <v>625</v>
      </c>
      <c r="F663" s="9">
        <v>3427</v>
      </c>
      <c r="G663" s="9">
        <v>591.99999999999989</v>
      </c>
      <c r="H663" s="9">
        <v>2699.9999999999986</v>
      </c>
      <c r="I663" s="10">
        <v>6399.9999999999873</v>
      </c>
    </row>
    <row r="664" spans="1:9" ht="15" customHeight="1" x14ac:dyDescent="0.25">
      <c r="A664" s="6" t="s">
        <v>399</v>
      </c>
      <c r="B664" s="9" t="s">
        <v>625</v>
      </c>
      <c r="C664" s="9" t="s">
        <v>625</v>
      </c>
      <c r="D664" s="9" t="s">
        <v>625</v>
      </c>
      <c r="E664" s="9" t="s">
        <v>625</v>
      </c>
      <c r="F664" s="9">
        <v>2242.0000000000014</v>
      </c>
      <c r="G664" s="9">
        <v>162.00000000000017</v>
      </c>
      <c r="H664" s="9" t="s">
        <v>625</v>
      </c>
      <c r="I664" s="10" t="s">
        <v>625</v>
      </c>
    </row>
    <row r="665" spans="1:9" ht="15" customHeight="1" x14ac:dyDescent="0.25">
      <c r="A665" s="6" t="s">
        <v>427</v>
      </c>
      <c r="B665" s="9" t="s">
        <v>625</v>
      </c>
      <c r="C665" s="9" t="s">
        <v>625</v>
      </c>
      <c r="D665" s="9">
        <v>15115.000000000004</v>
      </c>
      <c r="E665" s="9">
        <v>15000.000000000002</v>
      </c>
      <c r="F665" s="9">
        <v>2987.0000000000036</v>
      </c>
      <c r="G665" s="9">
        <v>307.00000000000006</v>
      </c>
      <c r="H665" s="9">
        <v>1000.0000000000014</v>
      </c>
      <c r="I665" s="10">
        <v>2000.0000000000011</v>
      </c>
    </row>
    <row r="666" spans="1:9" ht="15" customHeight="1" x14ac:dyDescent="0.25">
      <c r="A666" s="6" t="s">
        <v>428</v>
      </c>
      <c r="B666" s="9" t="s">
        <v>625</v>
      </c>
      <c r="C666" s="9" t="s">
        <v>625</v>
      </c>
      <c r="D666" s="9">
        <v>569.9999999999992</v>
      </c>
      <c r="E666" s="9">
        <v>400.00000000000023</v>
      </c>
      <c r="F666" s="9">
        <v>2014.9999999999998</v>
      </c>
      <c r="G666" s="9">
        <v>19.999999999999993</v>
      </c>
      <c r="H666" s="9">
        <v>9.9999999999999893</v>
      </c>
      <c r="I666" s="10">
        <v>509.99999999999983</v>
      </c>
    </row>
    <row r="667" spans="1:9" ht="15" customHeight="1" x14ac:dyDescent="0.25">
      <c r="A667" s="6" t="s">
        <v>429</v>
      </c>
      <c r="B667" s="9" t="s">
        <v>625</v>
      </c>
      <c r="C667" s="9" t="s">
        <v>625</v>
      </c>
      <c r="D667" s="9">
        <v>200.99999999999989</v>
      </c>
      <c r="E667" s="9">
        <v>47.999999999999986</v>
      </c>
      <c r="F667" s="9">
        <v>3052.0000000000009</v>
      </c>
      <c r="G667" s="9">
        <v>144.00000000000003</v>
      </c>
      <c r="H667" s="9">
        <v>3755.9999999999991</v>
      </c>
      <c r="I667" s="10">
        <v>3736.0000000000018</v>
      </c>
    </row>
    <row r="668" spans="1:9" ht="15" customHeight="1" x14ac:dyDescent="0.25">
      <c r="A668" s="6" t="s">
        <v>430</v>
      </c>
      <c r="B668" s="9" t="s">
        <v>625</v>
      </c>
      <c r="C668" s="9" t="s">
        <v>625</v>
      </c>
      <c r="D668" s="9">
        <v>6042</v>
      </c>
      <c r="E668" s="9">
        <v>6000.0000000000009</v>
      </c>
      <c r="F668" s="9">
        <v>2314.9999999999977</v>
      </c>
      <c r="G668" s="9">
        <v>300.00000000000011</v>
      </c>
      <c r="H668" s="9">
        <v>199.99999999999994</v>
      </c>
      <c r="I668" s="10">
        <v>699992</v>
      </c>
    </row>
    <row r="669" spans="1:9" ht="15" customHeight="1" x14ac:dyDescent="0.25">
      <c r="A669" s="6" t="s">
        <v>431</v>
      </c>
      <c r="B669" s="9" t="s">
        <v>625</v>
      </c>
      <c r="C669" s="9" t="s">
        <v>625</v>
      </c>
      <c r="D669" s="9">
        <v>79.999999999999986</v>
      </c>
      <c r="E669" s="9">
        <v>79.999999999999986</v>
      </c>
      <c r="F669" s="9">
        <v>2007.0000000000005</v>
      </c>
      <c r="G669" s="9">
        <v>96</v>
      </c>
      <c r="H669" s="9" t="s">
        <v>625</v>
      </c>
      <c r="I669" s="10">
        <v>79.999999999999986</v>
      </c>
    </row>
    <row r="670" spans="1:9" ht="21" customHeight="1" x14ac:dyDescent="0.25">
      <c r="A670" s="5" t="s">
        <v>598</v>
      </c>
      <c r="B670" s="7">
        <f t="shared" ref="B670:I670" si="78">SUM(B671:B682)</f>
        <v>268.99999999999989</v>
      </c>
      <c r="C670" s="7">
        <f t="shared" si="78"/>
        <v>10.000000000000004</v>
      </c>
      <c r="D670" s="7">
        <f t="shared" si="78"/>
        <v>26569.000000000007</v>
      </c>
      <c r="E670" s="7">
        <f t="shared" si="78"/>
        <v>22117.000000000022</v>
      </c>
      <c r="F670" s="7">
        <f t="shared" si="78"/>
        <v>32053.000000000015</v>
      </c>
      <c r="G670" s="7">
        <f t="shared" si="78"/>
        <v>2505</v>
      </c>
      <c r="H670" s="7">
        <f t="shared" si="78"/>
        <v>11399.999999999996</v>
      </c>
      <c r="I670" s="7">
        <f t="shared" si="78"/>
        <v>402618.99999999988</v>
      </c>
    </row>
    <row r="671" spans="1:9" ht="15" customHeight="1" x14ac:dyDescent="0.25">
      <c r="A671" s="6" t="s">
        <v>693</v>
      </c>
      <c r="B671" s="9">
        <v>187.99999999999986</v>
      </c>
      <c r="C671" s="9">
        <v>10.000000000000004</v>
      </c>
      <c r="D671" s="9">
        <v>10300</v>
      </c>
      <c r="E671" s="9">
        <v>7100.0000000000045</v>
      </c>
      <c r="F671" s="9">
        <v>2520.0000000000027</v>
      </c>
      <c r="G671" s="9">
        <v>416.00000000000045</v>
      </c>
      <c r="H671" s="9">
        <v>5549.9999999999964</v>
      </c>
      <c r="I671" s="10">
        <v>375089.99999999988</v>
      </c>
    </row>
    <row r="672" spans="1:9" ht="15" customHeight="1" x14ac:dyDescent="0.25">
      <c r="A672" s="6" t="s">
        <v>307</v>
      </c>
      <c r="B672" s="9" t="s">
        <v>625</v>
      </c>
      <c r="C672" s="9" t="s">
        <v>625</v>
      </c>
      <c r="D672" s="9" t="s">
        <v>625</v>
      </c>
      <c r="E672" s="9" t="s">
        <v>625</v>
      </c>
      <c r="F672" s="9">
        <v>2104.9999999999991</v>
      </c>
      <c r="G672" s="9">
        <v>49.000000000000007</v>
      </c>
      <c r="H672" s="9" t="s">
        <v>625</v>
      </c>
      <c r="I672" s="10" t="s">
        <v>625</v>
      </c>
    </row>
    <row r="673" spans="1:9" ht="15" customHeight="1" x14ac:dyDescent="0.25">
      <c r="A673" s="6" t="s">
        <v>432</v>
      </c>
      <c r="B673" s="9">
        <v>12.000000000000012</v>
      </c>
      <c r="C673" s="9" t="s">
        <v>625</v>
      </c>
      <c r="D673" s="9">
        <v>19.999999999999993</v>
      </c>
      <c r="E673" s="9" t="s">
        <v>625</v>
      </c>
      <c r="F673" s="9">
        <v>2896.0000000000014</v>
      </c>
      <c r="G673" s="9">
        <v>369</v>
      </c>
      <c r="H673" s="9">
        <v>60.000000000000028</v>
      </c>
      <c r="I673" s="10">
        <v>60.000000000000028</v>
      </c>
    </row>
    <row r="674" spans="1:9" ht="15" customHeight="1" x14ac:dyDescent="0.25">
      <c r="A674" s="6" t="s">
        <v>433</v>
      </c>
      <c r="B674" s="9">
        <v>9.9999999999999929</v>
      </c>
      <c r="C674" s="9" t="s">
        <v>625</v>
      </c>
      <c r="D674" s="9" t="s">
        <v>625</v>
      </c>
      <c r="E674" s="9" t="s">
        <v>625</v>
      </c>
      <c r="F674" s="9">
        <v>2303.9999999999995</v>
      </c>
      <c r="G674" s="9">
        <v>806.99999999999966</v>
      </c>
      <c r="H674" s="9">
        <v>144</v>
      </c>
      <c r="I674" s="10">
        <v>120.00000000000006</v>
      </c>
    </row>
    <row r="675" spans="1:9" ht="15" customHeight="1" x14ac:dyDescent="0.25">
      <c r="A675" s="6" t="s">
        <v>434</v>
      </c>
      <c r="B675" s="9" t="s">
        <v>625</v>
      </c>
      <c r="C675" s="9" t="s">
        <v>625</v>
      </c>
      <c r="D675" s="9">
        <v>109.99999999999997</v>
      </c>
      <c r="E675" s="9">
        <v>24.999999999999982</v>
      </c>
      <c r="F675" s="9">
        <v>5078.0000000000027</v>
      </c>
      <c r="G675" s="9">
        <v>61.000000000000064</v>
      </c>
      <c r="H675" s="9">
        <v>5.9999999999999964</v>
      </c>
      <c r="I675" s="10">
        <v>2610</v>
      </c>
    </row>
    <row r="676" spans="1:9" ht="15" customHeight="1" x14ac:dyDescent="0.25">
      <c r="A676" s="6" t="s">
        <v>122</v>
      </c>
      <c r="B676" s="9" t="s">
        <v>625</v>
      </c>
      <c r="C676" s="9" t="s">
        <v>625</v>
      </c>
      <c r="D676" s="9">
        <v>14901.000000000007</v>
      </c>
      <c r="E676" s="9">
        <v>14895.000000000018</v>
      </c>
      <c r="F676" s="9">
        <v>1917.9999999999998</v>
      </c>
      <c r="G676" s="9">
        <v>9.0000000000000036</v>
      </c>
      <c r="H676" s="9">
        <v>56.000000000000071</v>
      </c>
      <c r="I676" s="10">
        <v>34.999999999999979</v>
      </c>
    </row>
    <row r="677" spans="1:9" ht="15" customHeight="1" x14ac:dyDescent="0.25">
      <c r="A677" s="6" t="s">
        <v>435</v>
      </c>
      <c r="B677" s="9">
        <v>59.000000000000014</v>
      </c>
      <c r="C677" s="9" t="s">
        <v>625</v>
      </c>
      <c r="D677" s="9">
        <v>318.99999999999989</v>
      </c>
      <c r="E677" s="9">
        <v>54.999999999999993</v>
      </c>
      <c r="F677" s="9">
        <v>4039.9999999999995</v>
      </c>
      <c r="G677" s="9">
        <v>410.99999999999994</v>
      </c>
      <c r="H677" s="9">
        <v>5484</v>
      </c>
      <c r="I677" s="10">
        <v>7053.9999999999973</v>
      </c>
    </row>
    <row r="678" spans="1:9" ht="15" customHeight="1" x14ac:dyDescent="0.25">
      <c r="A678" s="6" t="s">
        <v>436</v>
      </c>
      <c r="B678" s="9" t="s">
        <v>625</v>
      </c>
      <c r="C678" s="9" t="s">
        <v>625</v>
      </c>
      <c r="D678" s="9">
        <v>229.99999999999997</v>
      </c>
      <c r="E678" s="9">
        <v>29.999999999999989</v>
      </c>
      <c r="F678" s="9">
        <v>1654.9999999999995</v>
      </c>
      <c r="G678" s="9">
        <v>37.000000000000036</v>
      </c>
      <c r="H678" s="9">
        <v>99.999999999999972</v>
      </c>
      <c r="I678" s="10">
        <v>99.999999999999972</v>
      </c>
    </row>
    <row r="679" spans="1:9" ht="15" customHeight="1" x14ac:dyDescent="0.25">
      <c r="A679" s="6" t="s">
        <v>75</v>
      </c>
      <c r="B679" s="9" t="s">
        <v>625</v>
      </c>
      <c r="C679" s="9" t="s">
        <v>625</v>
      </c>
      <c r="D679" s="9">
        <v>49.999999999999993</v>
      </c>
      <c r="E679" s="9" t="s">
        <v>625</v>
      </c>
      <c r="F679" s="9">
        <v>926.99999999999989</v>
      </c>
      <c r="G679" s="9" t="s">
        <v>625</v>
      </c>
      <c r="H679" s="9" t="s">
        <v>625</v>
      </c>
      <c r="I679" s="10">
        <v>49.999999999999993</v>
      </c>
    </row>
    <row r="680" spans="1:9" ht="15" customHeight="1" x14ac:dyDescent="0.25">
      <c r="A680" s="6" t="s">
        <v>437</v>
      </c>
      <c r="B680" s="9" t="s">
        <v>625</v>
      </c>
      <c r="C680" s="9" t="s">
        <v>625</v>
      </c>
      <c r="D680" s="9">
        <v>230.00000000000003</v>
      </c>
      <c r="E680" s="9" t="s">
        <v>625</v>
      </c>
      <c r="F680" s="9">
        <v>4229.0000000000064</v>
      </c>
      <c r="G680" s="9">
        <v>71.999999999999972</v>
      </c>
      <c r="H680" s="9" t="s">
        <v>625</v>
      </c>
      <c r="I680" s="10">
        <v>9499.9999999999982</v>
      </c>
    </row>
    <row r="681" spans="1:9" ht="15" customHeight="1" x14ac:dyDescent="0.25">
      <c r="A681" s="6" t="s">
        <v>438</v>
      </c>
      <c r="B681" s="9" t="s">
        <v>625</v>
      </c>
      <c r="C681" s="9" t="s">
        <v>625</v>
      </c>
      <c r="D681" s="9" t="s">
        <v>625</v>
      </c>
      <c r="E681" s="9" t="s">
        <v>625</v>
      </c>
      <c r="F681" s="9">
        <v>2170</v>
      </c>
      <c r="G681" s="9">
        <v>167.99999999999983</v>
      </c>
      <c r="H681" s="9" t="s">
        <v>625</v>
      </c>
      <c r="I681" s="10" t="s">
        <v>625</v>
      </c>
    </row>
    <row r="682" spans="1:9" ht="15" customHeight="1" x14ac:dyDescent="0.25">
      <c r="A682" s="6" t="s">
        <v>439</v>
      </c>
      <c r="B682" s="9" t="s">
        <v>625</v>
      </c>
      <c r="C682" s="9" t="s">
        <v>625</v>
      </c>
      <c r="D682" s="9">
        <v>408.99999999999989</v>
      </c>
      <c r="E682" s="9">
        <v>11.999999999999995</v>
      </c>
      <c r="F682" s="9">
        <v>2210.9999999999991</v>
      </c>
      <c r="G682" s="9">
        <v>105.9999999999999</v>
      </c>
      <c r="H682" s="9" t="s">
        <v>625</v>
      </c>
      <c r="I682" s="10">
        <v>7999.9999999999973</v>
      </c>
    </row>
    <row r="683" spans="1:9" ht="21" customHeight="1" x14ac:dyDescent="0.25">
      <c r="A683" s="5" t="s">
        <v>599</v>
      </c>
      <c r="B683" s="9" t="s">
        <v>625</v>
      </c>
      <c r="C683" s="9" t="s">
        <v>625</v>
      </c>
      <c r="D683" s="7">
        <f t="shared" ref="D683:I683" si="79">SUM(D684:D688)</f>
        <v>187.99999999999994</v>
      </c>
      <c r="E683" s="7">
        <f t="shared" si="79"/>
        <v>23.999999999999996</v>
      </c>
      <c r="F683" s="7">
        <f t="shared" si="79"/>
        <v>24519</v>
      </c>
      <c r="G683" s="7">
        <f t="shared" si="79"/>
        <v>2553.0000000000009</v>
      </c>
      <c r="H683" s="7">
        <f t="shared" si="79"/>
        <v>48.999999999999979</v>
      </c>
      <c r="I683" s="7">
        <f t="shared" si="79"/>
        <v>259.00000000000017</v>
      </c>
    </row>
    <row r="684" spans="1:9" ht="15" customHeight="1" x14ac:dyDescent="0.25">
      <c r="A684" s="6" t="s">
        <v>694</v>
      </c>
      <c r="B684" s="9" t="s">
        <v>625</v>
      </c>
      <c r="C684" s="9" t="s">
        <v>625</v>
      </c>
      <c r="D684" s="9">
        <v>187.99999999999994</v>
      </c>
      <c r="E684" s="9">
        <v>23.999999999999996</v>
      </c>
      <c r="F684" s="9">
        <v>7487.0000000000045</v>
      </c>
      <c r="G684" s="9">
        <v>754.99999999999977</v>
      </c>
      <c r="H684" s="9">
        <v>48.999999999999979</v>
      </c>
      <c r="I684" s="10">
        <v>259.00000000000017</v>
      </c>
    </row>
    <row r="685" spans="1:9" ht="15" customHeight="1" x14ac:dyDescent="0.25">
      <c r="A685" s="6" t="s">
        <v>440</v>
      </c>
      <c r="B685" s="9" t="s">
        <v>625</v>
      </c>
      <c r="C685" s="9" t="s">
        <v>625</v>
      </c>
      <c r="D685" s="9" t="s">
        <v>625</v>
      </c>
      <c r="E685" s="9" t="s">
        <v>625</v>
      </c>
      <c r="F685" s="9">
        <v>3967.9999999999995</v>
      </c>
      <c r="G685" s="9">
        <v>399.00000000000017</v>
      </c>
      <c r="H685" s="9" t="s">
        <v>625</v>
      </c>
      <c r="I685" s="10" t="s">
        <v>625</v>
      </c>
    </row>
    <row r="686" spans="1:9" ht="15" customHeight="1" x14ac:dyDescent="0.25">
      <c r="A686" s="6" t="s">
        <v>325</v>
      </c>
      <c r="B686" s="9" t="s">
        <v>625</v>
      </c>
      <c r="C686" s="9" t="s">
        <v>625</v>
      </c>
      <c r="D686" s="9" t="s">
        <v>625</v>
      </c>
      <c r="E686" s="9" t="s">
        <v>625</v>
      </c>
      <c r="F686" s="9">
        <v>3888.9999999999995</v>
      </c>
      <c r="G686" s="9">
        <v>397.00000000000034</v>
      </c>
      <c r="H686" s="9" t="s">
        <v>625</v>
      </c>
      <c r="I686" s="10" t="s">
        <v>625</v>
      </c>
    </row>
    <row r="687" spans="1:9" ht="15" customHeight="1" x14ac:dyDescent="0.25">
      <c r="A687" s="6" t="s">
        <v>441</v>
      </c>
      <c r="B687" s="9" t="s">
        <v>625</v>
      </c>
      <c r="C687" s="9" t="s">
        <v>625</v>
      </c>
      <c r="D687" s="9" t="s">
        <v>625</v>
      </c>
      <c r="E687" s="9" t="s">
        <v>625</v>
      </c>
      <c r="F687" s="9">
        <v>5830.9999999999964</v>
      </c>
      <c r="G687" s="9">
        <v>436.99999999999989</v>
      </c>
      <c r="H687" s="9" t="s">
        <v>625</v>
      </c>
      <c r="I687" s="10" t="s">
        <v>625</v>
      </c>
    </row>
    <row r="688" spans="1:9" ht="15" customHeight="1" x14ac:dyDescent="0.25">
      <c r="A688" s="6" t="s">
        <v>442</v>
      </c>
      <c r="B688" s="9" t="s">
        <v>625</v>
      </c>
      <c r="C688" s="9" t="s">
        <v>625</v>
      </c>
      <c r="D688" s="9" t="s">
        <v>625</v>
      </c>
      <c r="E688" s="9" t="s">
        <v>625</v>
      </c>
      <c r="F688" s="9">
        <v>3344</v>
      </c>
      <c r="G688" s="9">
        <v>565.00000000000023</v>
      </c>
      <c r="H688" s="9" t="s">
        <v>625</v>
      </c>
      <c r="I688" s="10" t="s">
        <v>625</v>
      </c>
    </row>
    <row r="689" spans="1:9" ht="21" customHeight="1" x14ac:dyDescent="0.25">
      <c r="A689" s="4" t="s">
        <v>600</v>
      </c>
      <c r="B689" s="7">
        <f t="shared" ref="B689:I689" si="80">B690</f>
        <v>247.99999999999994</v>
      </c>
      <c r="C689" s="7">
        <f t="shared" si="80"/>
        <v>138.99999999999997</v>
      </c>
      <c r="D689" s="7">
        <f t="shared" si="80"/>
        <v>343.00000000000011</v>
      </c>
      <c r="E689" s="7">
        <f t="shared" si="80"/>
        <v>9.9999999999999982</v>
      </c>
      <c r="F689" s="7">
        <f t="shared" si="80"/>
        <v>1774.0000000000005</v>
      </c>
      <c r="G689" s="7">
        <f t="shared" si="80"/>
        <v>100.99999999999997</v>
      </c>
      <c r="H689" s="7">
        <f t="shared" si="80"/>
        <v>4973.9999999999945</v>
      </c>
      <c r="I689" s="7">
        <f t="shared" si="80"/>
        <v>2027.0000000000005</v>
      </c>
    </row>
    <row r="690" spans="1:9" ht="21" customHeight="1" x14ac:dyDescent="0.25">
      <c r="A690" s="5" t="s">
        <v>600</v>
      </c>
      <c r="B690" s="7">
        <f t="shared" ref="B690:I690" si="81">SUM(B691:B694)</f>
        <v>247.99999999999994</v>
      </c>
      <c r="C690" s="7">
        <f t="shared" si="81"/>
        <v>138.99999999999997</v>
      </c>
      <c r="D690" s="7">
        <f t="shared" si="81"/>
        <v>343.00000000000011</v>
      </c>
      <c r="E690" s="7">
        <f t="shared" si="81"/>
        <v>9.9999999999999982</v>
      </c>
      <c r="F690" s="7">
        <f t="shared" si="81"/>
        <v>1774.0000000000005</v>
      </c>
      <c r="G690" s="7">
        <f t="shared" si="81"/>
        <v>100.99999999999997</v>
      </c>
      <c r="H690" s="7">
        <f t="shared" si="81"/>
        <v>4973.9999999999945</v>
      </c>
      <c r="I690" s="7">
        <f t="shared" si="81"/>
        <v>2027.0000000000005</v>
      </c>
    </row>
    <row r="691" spans="1:9" ht="15" customHeight="1" x14ac:dyDescent="0.25">
      <c r="A691" s="6" t="s">
        <v>695</v>
      </c>
      <c r="B691" s="9">
        <v>48.999999999999993</v>
      </c>
      <c r="C691" s="9">
        <v>48.999999999999993</v>
      </c>
      <c r="D691" s="9" t="s">
        <v>625</v>
      </c>
      <c r="E691" s="9" t="s">
        <v>625</v>
      </c>
      <c r="F691" s="9">
        <v>568.00000000000057</v>
      </c>
      <c r="G691" s="9">
        <v>11.999999999999998</v>
      </c>
      <c r="H691" s="9">
        <v>97.999999999999986</v>
      </c>
      <c r="I691" s="10" t="s">
        <v>625</v>
      </c>
    </row>
    <row r="692" spans="1:9" ht="15" customHeight="1" x14ac:dyDescent="0.25">
      <c r="A692" s="6" t="s">
        <v>443</v>
      </c>
      <c r="B692" s="9">
        <v>16.000000000000011</v>
      </c>
      <c r="C692" s="9" t="s">
        <v>625</v>
      </c>
      <c r="D692" s="9">
        <v>2.0000000000000031</v>
      </c>
      <c r="E692" s="9" t="s">
        <v>625</v>
      </c>
      <c r="F692" s="9">
        <v>417.00000000000034</v>
      </c>
      <c r="G692" s="9">
        <v>19.999999999999979</v>
      </c>
      <c r="H692" s="9" t="s">
        <v>625</v>
      </c>
      <c r="I692" s="10">
        <v>10.000000000000002</v>
      </c>
    </row>
    <row r="693" spans="1:9" ht="15" customHeight="1" x14ac:dyDescent="0.25">
      <c r="A693" s="6" t="s">
        <v>444</v>
      </c>
      <c r="B693" s="9">
        <v>172.99999999999994</v>
      </c>
      <c r="C693" s="9">
        <v>89.999999999999986</v>
      </c>
      <c r="D693" s="9">
        <v>246.00000000000003</v>
      </c>
      <c r="E693" s="9" t="s">
        <v>625</v>
      </c>
      <c r="F693" s="9">
        <v>180.00000000000003</v>
      </c>
      <c r="G693" s="9">
        <v>49</v>
      </c>
      <c r="H693" s="9">
        <v>115.99999999999994</v>
      </c>
      <c r="I693" s="10">
        <v>1609.0000000000002</v>
      </c>
    </row>
    <row r="694" spans="1:9" ht="15" customHeight="1" x14ac:dyDescent="0.25">
      <c r="A694" s="6" t="s">
        <v>445</v>
      </c>
      <c r="B694" s="9">
        <v>10.000000000000004</v>
      </c>
      <c r="C694" s="9" t="s">
        <v>625</v>
      </c>
      <c r="D694" s="9">
        <v>95.000000000000071</v>
      </c>
      <c r="E694" s="9">
        <v>9.9999999999999982</v>
      </c>
      <c r="F694" s="9">
        <v>608.99999999999955</v>
      </c>
      <c r="G694" s="9">
        <v>20.000000000000007</v>
      </c>
      <c r="H694" s="9">
        <v>4759.9999999999945</v>
      </c>
      <c r="I694" s="10">
        <v>408.00000000000028</v>
      </c>
    </row>
    <row r="695" spans="1:9" ht="21" customHeight="1" x14ac:dyDescent="0.25">
      <c r="A695" s="4" t="s">
        <v>615</v>
      </c>
      <c r="B695" s="9" t="s">
        <v>625</v>
      </c>
      <c r="C695" s="9" t="s">
        <v>625</v>
      </c>
      <c r="D695" s="7">
        <f>D696</f>
        <v>75.000000000000043</v>
      </c>
      <c r="E695" s="7">
        <f>E696</f>
        <v>29.999999999999993</v>
      </c>
      <c r="F695" s="7">
        <f t="shared" ref="F695:G695" si="82">F696+F700</f>
        <v>8568.9999999999964</v>
      </c>
      <c r="G695" s="7">
        <f t="shared" si="82"/>
        <v>364.00000000000023</v>
      </c>
      <c r="H695" s="7">
        <f>H696</f>
        <v>59.999999999999986</v>
      </c>
      <c r="I695" s="10" t="s">
        <v>625</v>
      </c>
    </row>
    <row r="696" spans="1:9" ht="21" customHeight="1" x14ac:dyDescent="0.25">
      <c r="A696" s="5" t="s">
        <v>601</v>
      </c>
      <c r="B696" s="9" t="s">
        <v>625</v>
      </c>
      <c r="C696" s="9" t="s">
        <v>625</v>
      </c>
      <c r="D696" s="7">
        <f t="shared" ref="D696:H696" si="83">SUM(D697:D699)</f>
        <v>75.000000000000043</v>
      </c>
      <c r="E696" s="7">
        <f t="shared" si="83"/>
        <v>29.999999999999993</v>
      </c>
      <c r="F696" s="7">
        <f t="shared" si="83"/>
        <v>7135.9999999999964</v>
      </c>
      <c r="G696" s="7">
        <f t="shared" si="83"/>
        <v>253.00000000000023</v>
      </c>
      <c r="H696" s="7">
        <f t="shared" si="83"/>
        <v>59.999999999999986</v>
      </c>
      <c r="I696" s="10" t="s">
        <v>625</v>
      </c>
    </row>
    <row r="697" spans="1:9" ht="15" customHeight="1" x14ac:dyDescent="0.25">
      <c r="A697" s="6" t="s">
        <v>696</v>
      </c>
      <c r="B697" s="9" t="s">
        <v>625</v>
      </c>
      <c r="C697" s="9" t="s">
        <v>625</v>
      </c>
      <c r="D697" s="9" t="s">
        <v>625</v>
      </c>
      <c r="E697" s="9" t="s">
        <v>625</v>
      </c>
      <c r="F697" s="9">
        <v>841.00000000000045</v>
      </c>
      <c r="G697" s="9" t="s">
        <v>625</v>
      </c>
      <c r="H697" s="9" t="s">
        <v>625</v>
      </c>
      <c r="I697" s="10" t="s">
        <v>625</v>
      </c>
    </row>
    <row r="698" spans="1:9" ht="15" customHeight="1" x14ac:dyDescent="0.25">
      <c r="A698" s="6" t="s">
        <v>446</v>
      </c>
      <c r="B698" s="9" t="s">
        <v>625</v>
      </c>
      <c r="C698" s="9" t="s">
        <v>625</v>
      </c>
      <c r="D698" s="9">
        <v>75.000000000000043</v>
      </c>
      <c r="E698" s="9">
        <v>29.999999999999993</v>
      </c>
      <c r="F698" s="9">
        <v>4981.9999999999964</v>
      </c>
      <c r="G698" s="9">
        <v>253.00000000000023</v>
      </c>
      <c r="H698" s="9">
        <v>59.999999999999986</v>
      </c>
      <c r="I698" s="10" t="s">
        <v>625</v>
      </c>
    </row>
    <row r="699" spans="1:9" ht="15" customHeight="1" x14ac:dyDescent="0.25">
      <c r="A699" s="6" t="s">
        <v>447</v>
      </c>
      <c r="B699" s="9" t="s">
        <v>625</v>
      </c>
      <c r="C699" s="9" t="s">
        <v>625</v>
      </c>
      <c r="D699" s="9" t="s">
        <v>625</v>
      </c>
      <c r="E699" s="9" t="s">
        <v>625</v>
      </c>
      <c r="F699" s="9">
        <v>1312.9999999999995</v>
      </c>
      <c r="G699" s="9" t="s">
        <v>625</v>
      </c>
      <c r="H699" s="9" t="s">
        <v>625</v>
      </c>
      <c r="I699" s="10" t="s">
        <v>625</v>
      </c>
    </row>
    <row r="700" spans="1:9" ht="21" customHeight="1" x14ac:dyDescent="0.25">
      <c r="A700" s="5" t="s">
        <v>209</v>
      </c>
      <c r="B700" s="9" t="s">
        <v>625</v>
      </c>
      <c r="C700" s="9" t="s">
        <v>625</v>
      </c>
      <c r="D700" s="9" t="s">
        <v>625</v>
      </c>
      <c r="E700" s="9" t="s">
        <v>625</v>
      </c>
      <c r="F700" s="7">
        <f t="shared" ref="F700:G700" si="84">SUM(F701:F702)</f>
        <v>1432.9999999999995</v>
      </c>
      <c r="G700" s="7">
        <f t="shared" si="84"/>
        <v>111.00000000000001</v>
      </c>
      <c r="H700" s="9" t="s">
        <v>625</v>
      </c>
      <c r="I700" s="10" t="s">
        <v>625</v>
      </c>
    </row>
    <row r="701" spans="1:9" ht="15" customHeight="1" x14ac:dyDescent="0.25">
      <c r="A701" s="6" t="s">
        <v>448</v>
      </c>
      <c r="B701" s="9" t="s">
        <v>625</v>
      </c>
      <c r="C701" s="9" t="s">
        <v>625</v>
      </c>
      <c r="D701" s="9" t="s">
        <v>625</v>
      </c>
      <c r="E701" s="9" t="s">
        <v>625</v>
      </c>
      <c r="F701" s="9">
        <v>1170.9999999999993</v>
      </c>
      <c r="G701" s="9">
        <v>85</v>
      </c>
      <c r="H701" s="9" t="s">
        <v>625</v>
      </c>
      <c r="I701" s="10" t="s">
        <v>625</v>
      </c>
    </row>
    <row r="702" spans="1:9" ht="15" customHeight="1" x14ac:dyDescent="0.25">
      <c r="A702" s="6" t="s">
        <v>449</v>
      </c>
      <c r="B702" s="9" t="s">
        <v>625</v>
      </c>
      <c r="C702" s="9" t="s">
        <v>625</v>
      </c>
      <c r="D702" s="9" t="s">
        <v>625</v>
      </c>
      <c r="E702" s="9" t="s">
        <v>625</v>
      </c>
      <c r="F702" s="9">
        <v>262.00000000000011</v>
      </c>
      <c r="G702" s="9">
        <v>26.000000000000011</v>
      </c>
      <c r="H702" s="9" t="s">
        <v>625</v>
      </c>
      <c r="I702" s="10" t="s">
        <v>625</v>
      </c>
    </row>
    <row r="703" spans="1:9" ht="21" customHeight="1" x14ac:dyDescent="0.25">
      <c r="A703" s="4" t="s">
        <v>616</v>
      </c>
      <c r="B703" s="7">
        <f>+B713+B722+B745</f>
        <v>304.00000000000017</v>
      </c>
      <c r="C703" s="7">
        <f>+C713+C745</f>
        <v>66.000000000000043</v>
      </c>
      <c r="D703" s="7">
        <f t="shared" ref="D703:G703" si="85">D704+D713+D722+D739+D745+D757+D765+D771+D777</f>
        <v>9002.0000000000055</v>
      </c>
      <c r="E703" s="7">
        <f>+E713+E722+E739+E745+E771+E777</f>
        <v>3167.0000000000027</v>
      </c>
      <c r="F703" s="7">
        <f t="shared" si="85"/>
        <v>248565</v>
      </c>
      <c r="G703" s="7">
        <f t="shared" si="85"/>
        <v>6449</v>
      </c>
      <c r="H703" s="7">
        <f>+H713+H745+H771</f>
        <v>55810.000000000029</v>
      </c>
      <c r="I703" s="7">
        <f>I704+I713+I722+I739+I745+I771</f>
        <v>127913.00000000006</v>
      </c>
    </row>
    <row r="704" spans="1:9" ht="21" customHeight="1" x14ac:dyDescent="0.25">
      <c r="A704" s="5" t="s">
        <v>602</v>
      </c>
      <c r="B704" s="9" t="s">
        <v>625</v>
      </c>
      <c r="C704" s="9" t="s">
        <v>625</v>
      </c>
      <c r="D704" s="7">
        <f t="shared" ref="D704:I704" si="86">SUM(D705:D712)</f>
        <v>1940.0000000000027</v>
      </c>
      <c r="E704" s="9" t="s">
        <v>625</v>
      </c>
      <c r="F704" s="7">
        <f t="shared" si="86"/>
        <v>39520.999999999993</v>
      </c>
      <c r="G704" s="7">
        <f t="shared" si="86"/>
        <v>933</v>
      </c>
      <c r="H704" s="9" t="s">
        <v>625</v>
      </c>
      <c r="I704" s="7">
        <f t="shared" si="86"/>
        <v>28300.000000000062</v>
      </c>
    </row>
    <row r="705" spans="1:9" ht="15" customHeight="1" x14ac:dyDescent="0.25">
      <c r="A705" s="6" t="s">
        <v>697</v>
      </c>
      <c r="B705" s="9" t="s">
        <v>625</v>
      </c>
      <c r="C705" s="9" t="s">
        <v>625</v>
      </c>
      <c r="D705" s="9" t="s">
        <v>625</v>
      </c>
      <c r="E705" s="9" t="s">
        <v>625</v>
      </c>
      <c r="F705" s="9">
        <v>5360.9999999999918</v>
      </c>
      <c r="G705" s="9">
        <v>19.000000000000004</v>
      </c>
      <c r="H705" s="9" t="s">
        <v>625</v>
      </c>
      <c r="I705" s="10" t="s">
        <v>625</v>
      </c>
    </row>
    <row r="706" spans="1:9" ht="15" customHeight="1" x14ac:dyDescent="0.25">
      <c r="A706" s="6" t="s">
        <v>450</v>
      </c>
      <c r="B706" s="9" t="s">
        <v>625</v>
      </c>
      <c r="C706" s="9" t="s">
        <v>625</v>
      </c>
      <c r="D706" s="9" t="s">
        <v>625</v>
      </c>
      <c r="E706" s="9" t="s">
        <v>625</v>
      </c>
      <c r="F706" s="9">
        <v>2479.0000000000041</v>
      </c>
      <c r="G706" s="9">
        <v>68.999999999999986</v>
      </c>
      <c r="H706" s="9" t="s">
        <v>625</v>
      </c>
      <c r="I706" s="10" t="s">
        <v>625</v>
      </c>
    </row>
    <row r="707" spans="1:9" ht="15" customHeight="1" x14ac:dyDescent="0.25">
      <c r="A707" s="6" t="s">
        <v>451</v>
      </c>
      <c r="B707" s="9" t="s">
        <v>625</v>
      </c>
      <c r="C707" s="9" t="s">
        <v>625</v>
      </c>
      <c r="D707" s="9">
        <v>540.00000000000023</v>
      </c>
      <c r="E707" s="9" t="s">
        <v>625</v>
      </c>
      <c r="F707" s="9">
        <v>5777.9999999999927</v>
      </c>
      <c r="G707" s="9">
        <v>19.999999999999989</v>
      </c>
      <c r="H707" s="9" t="s">
        <v>625</v>
      </c>
      <c r="I707" s="10">
        <v>28300.000000000062</v>
      </c>
    </row>
    <row r="708" spans="1:9" ht="15" customHeight="1" x14ac:dyDescent="0.25">
      <c r="A708" s="6" t="s">
        <v>452</v>
      </c>
      <c r="B708" s="9" t="s">
        <v>625</v>
      </c>
      <c r="C708" s="9" t="s">
        <v>625</v>
      </c>
      <c r="D708" s="9" t="s">
        <v>625</v>
      </c>
      <c r="E708" s="9" t="s">
        <v>625</v>
      </c>
      <c r="F708" s="9">
        <v>8516.0000000000055</v>
      </c>
      <c r="G708" s="9">
        <v>663</v>
      </c>
      <c r="H708" s="9" t="s">
        <v>625</v>
      </c>
      <c r="I708" s="10" t="s">
        <v>625</v>
      </c>
    </row>
    <row r="709" spans="1:9" ht="15" customHeight="1" x14ac:dyDescent="0.25">
      <c r="A709" s="6" t="s">
        <v>453</v>
      </c>
      <c r="B709" s="9" t="s">
        <v>625</v>
      </c>
      <c r="C709" s="9" t="s">
        <v>625</v>
      </c>
      <c r="D709" s="9" t="s">
        <v>625</v>
      </c>
      <c r="E709" s="9" t="s">
        <v>625</v>
      </c>
      <c r="F709" s="9">
        <v>4469.0000000000009</v>
      </c>
      <c r="G709" s="9" t="s">
        <v>625</v>
      </c>
      <c r="H709" s="9" t="s">
        <v>625</v>
      </c>
      <c r="I709" s="10" t="s">
        <v>625</v>
      </c>
    </row>
    <row r="710" spans="1:9" ht="15" customHeight="1" x14ac:dyDescent="0.25">
      <c r="A710" s="6" t="s">
        <v>454</v>
      </c>
      <c r="B710" s="9" t="s">
        <v>625</v>
      </c>
      <c r="C710" s="9" t="s">
        <v>625</v>
      </c>
      <c r="D710" s="9" t="s">
        <v>625</v>
      </c>
      <c r="E710" s="9" t="s">
        <v>625</v>
      </c>
      <c r="F710" s="9">
        <v>2151.0000000000018</v>
      </c>
      <c r="G710" s="9">
        <v>54.00000000000005</v>
      </c>
      <c r="H710" s="9" t="s">
        <v>625</v>
      </c>
      <c r="I710" s="10" t="s">
        <v>625</v>
      </c>
    </row>
    <row r="711" spans="1:9" ht="15" customHeight="1" x14ac:dyDescent="0.25">
      <c r="A711" s="6" t="s">
        <v>455</v>
      </c>
      <c r="B711" s="9" t="s">
        <v>625</v>
      </c>
      <c r="C711" s="9" t="s">
        <v>625</v>
      </c>
      <c r="D711" s="9">
        <v>1400.0000000000025</v>
      </c>
      <c r="E711" s="9" t="s">
        <v>625</v>
      </c>
      <c r="F711" s="9">
        <v>6695.9999999999991</v>
      </c>
      <c r="G711" s="9">
        <v>108.00000000000004</v>
      </c>
      <c r="H711" s="9" t="s">
        <v>625</v>
      </c>
      <c r="I711" s="10" t="s">
        <v>625</v>
      </c>
    </row>
    <row r="712" spans="1:9" ht="15" customHeight="1" x14ac:dyDescent="0.25">
      <c r="A712" s="6" t="s">
        <v>456</v>
      </c>
      <c r="B712" s="9" t="s">
        <v>625</v>
      </c>
      <c r="C712" s="9" t="s">
        <v>625</v>
      </c>
      <c r="D712" s="9" t="s">
        <v>625</v>
      </c>
      <c r="E712" s="9" t="s">
        <v>625</v>
      </c>
      <c r="F712" s="9">
        <v>4070.9999999999973</v>
      </c>
      <c r="G712" s="9" t="s">
        <v>625</v>
      </c>
      <c r="H712" s="9" t="s">
        <v>625</v>
      </c>
      <c r="I712" s="10" t="s">
        <v>625</v>
      </c>
    </row>
    <row r="713" spans="1:9" ht="21" customHeight="1" x14ac:dyDescent="0.25">
      <c r="A713" s="5" t="s">
        <v>603</v>
      </c>
      <c r="B713" s="7">
        <f t="shared" ref="B713:I713" si="87">SUM(B714:B721)</f>
        <v>48.000000000000043</v>
      </c>
      <c r="C713" s="7">
        <f t="shared" si="87"/>
        <v>30.000000000000032</v>
      </c>
      <c r="D713" s="7">
        <f t="shared" si="87"/>
        <v>1160.0000000000005</v>
      </c>
      <c r="E713" s="7">
        <f t="shared" si="87"/>
        <v>951.99999999999989</v>
      </c>
      <c r="F713" s="7">
        <f t="shared" si="87"/>
        <v>33894</v>
      </c>
      <c r="G713" s="7">
        <f t="shared" si="87"/>
        <v>274.00000000000023</v>
      </c>
      <c r="H713" s="7">
        <f t="shared" si="87"/>
        <v>120.00000000000013</v>
      </c>
      <c r="I713" s="7">
        <f t="shared" si="87"/>
        <v>2389.9999999999986</v>
      </c>
    </row>
    <row r="714" spans="1:9" ht="15" customHeight="1" x14ac:dyDescent="0.25">
      <c r="A714" s="6" t="s">
        <v>698</v>
      </c>
      <c r="B714" s="9" t="s">
        <v>625</v>
      </c>
      <c r="C714" s="9" t="s">
        <v>625</v>
      </c>
      <c r="D714" s="9">
        <v>195.00000000000014</v>
      </c>
      <c r="E714" s="9" t="s">
        <v>625</v>
      </c>
      <c r="F714" s="9">
        <v>3207.0000000000018</v>
      </c>
      <c r="G714" s="9">
        <v>11.999999999999995</v>
      </c>
      <c r="H714" s="9" t="s">
        <v>625</v>
      </c>
      <c r="I714" s="10">
        <v>389.99999999999989</v>
      </c>
    </row>
    <row r="715" spans="1:9" ht="15" customHeight="1" x14ac:dyDescent="0.25">
      <c r="A715" s="6" t="s">
        <v>457</v>
      </c>
      <c r="B715" s="9" t="s">
        <v>625</v>
      </c>
      <c r="C715" s="9" t="s">
        <v>625</v>
      </c>
      <c r="D715" s="9" t="s">
        <v>625</v>
      </c>
      <c r="E715" s="9" t="s">
        <v>625</v>
      </c>
      <c r="F715" s="9">
        <v>1263.0000000000005</v>
      </c>
      <c r="G715" s="9">
        <v>5</v>
      </c>
      <c r="H715" s="9" t="s">
        <v>625</v>
      </c>
      <c r="I715" s="10" t="s">
        <v>625</v>
      </c>
    </row>
    <row r="716" spans="1:9" ht="15" customHeight="1" x14ac:dyDescent="0.25">
      <c r="A716" s="6" t="s">
        <v>458</v>
      </c>
      <c r="B716" s="9">
        <v>18.000000000000014</v>
      </c>
      <c r="C716" s="9" t="s">
        <v>625</v>
      </c>
      <c r="D716" s="9" t="s">
        <v>625</v>
      </c>
      <c r="E716" s="9" t="s">
        <v>625</v>
      </c>
      <c r="F716" s="9">
        <v>5679.9999999999982</v>
      </c>
      <c r="G716" s="9" t="s">
        <v>625</v>
      </c>
      <c r="H716" s="9" t="s">
        <v>625</v>
      </c>
      <c r="I716" s="10" t="s">
        <v>625</v>
      </c>
    </row>
    <row r="717" spans="1:9" ht="15" customHeight="1" x14ac:dyDescent="0.25">
      <c r="A717" s="6" t="s">
        <v>459</v>
      </c>
      <c r="B717" s="9">
        <v>30.000000000000032</v>
      </c>
      <c r="C717" s="9">
        <v>30.000000000000032</v>
      </c>
      <c r="D717" s="9">
        <v>7.9999999999999938</v>
      </c>
      <c r="E717" s="9" t="s">
        <v>625</v>
      </c>
      <c r="F717" s="9">
        <v>2564.9999999999991</v>
      </c>
      <c r="G717" s="9">
        <v>29.000000000000039</v>
      </c>
      <c r="H717" s="9">
        <v>120.00000000000013</v>
      </c>
      <c r="I717" s="10" t="s">
        <v>625</v>
      </c>
    </row>
    <row r="718" spans="1:9" ht="15" customHeight="1" x14ac:dyDescent="0.25">
      <c r="A718" s="6" t="s">
        <v>460</v>
      </c>
      <c r="B718" s="9" t="s">
        <v>625</v>
      </c>
      <c r="C718" s="9" t="s">
        <v>625</v>
      </c>
      <c r="D718" s="9" t="s">
        <v>625</v>
      </c>
      <c r="E718" s="9" t="s">
        <v>625</v>
      </c>
      <c r="F718" s="9">
        <v>3577.9999999999977</v>
      </c>
      <c r="G718" s="9">
        <v>0.99999999999999956</v>
      </c>
      <c r="H718" s="9" t="s">
        <v>625</v>
      </c>
      <c r="I718" s="10" t="s">
        <v>625</v>
      </c>
    </row>
    <row r="719" spans="1:9" ht="15" customHeight="1" x14ac:dyDescent="0.25">
      <c r="A719" s="6" t="s">
        <v>461</v>
      </c>
      <c r="B719" s="9" t="s">
        <v>625</v>
      </c>
      <c r="C719" s="9" t="s">
        <v>625</v>
      </c>
      <c r="D719" s="9" t="s">
        <v>625</v>
      </c>
      <c r="E719" s="9" t="s">
        <v>625</v>
      </c>
      <c r="F719" s="9">
        <v>3547.0000000000014</v>
      </c>
      <c r="G719" s="9" t="s">
        <v>625</v>
      </c>
      <c r="H719" s="9" t="s">
        <v>625</v>
      </c>
      <c r="I719" s="10" t="s">
        <v>625</v>
      </c>
    </row>
    <row r="720" spans="1:9" ht="15" customHeight="1" x14ac:dyDescent="0.25">
      <c r="A720" s="6" t="s">
        <v>462</v>
      </c>
      <c r="B720" s="9" t="s">
        <v>625</v>
      </c>
      <c r="C720" s="9" t="s">
        <v>625</v>
      </c>
      <c r="D720" s="9" t="s">
        <v>625</v>
      </c>
      <c r="E720" s="9" t="s">
        <v>625</v>
      </c>
      <c r="F720" s="9">
        <v>8967.9999999999964</v>
      </c>
      <c r="G720" s="9">
        <v>122.00000000000009</v>
      </c>
      <c r="H720" s="9" t="s">
        <v>625</v>
      </c>
      <c r="I720" s="10" t="s">
        <v>625</v>
      </c>
    </row>
    <row r="721" spans="1:9" ht="15" customHeight="1" x14ac:dyDescent="0.25">
      <c r="A721" s="6" t="s">
        <v>463</v>
      </c>
      <c r="B721" s="9" t="s">
        <v>625</v>
      </c>
      <c r="C721" s="9" t="s">
        <v>625</v>
      </c>
      <c r="D721" s="9">
        <v>957.00000000000034</v>
      </c>
      <c r="E721" s="9">
        <v>951.99999999999989</v>
      </c>
      <c r="F721" s="9">
        <v>5086.0000000000018</v>
      </c>
      <c r="G721" s="9">
        <v>105.0000000000001</v>
      </c>
      <c r="H721" s="9" t="s">
        <v>625</v>
      </c>
      <c r="I721" s="10">
        <v>1999.9999999999986</v>
      </c>
    </row>
    <row r="722" spans="1:9" ht="21" customHeight="1" x14ac:dyDescent="0.25">
      <c r="A722" s="5" t="s">
        <v>604</v>
      </c>
      <c r="B722" s="7">
        <f t="shared" ref="B722:I722" si="88">SUM(B723:B738)</f>
        <v>21</v>
      </c>
      <c r="C722" s="9" t="s">
        <v>625</v>
      </c>
      <c r="D722" s="7">
        <f t="shared" si="88"/>
        <v>1665.9999999999993</v>
      </c>
      <c r="E722" s="7">
        <f t="shared" si="88"/>
        <v>90</v>
      </c>
      <c r="F722" s="7">
        <f t="shared" si="88"/>
        <v>61417</v>
      </c>
      <c r="G722" s="7">
        <f t="shared" si="88"/>
        <v>2169</v>
      </c>
      <c r="H722" s="9" t="s">
        <v>625</v>
      </c>
      <c r="I722" s="7">
        <f t="shared" si="88"/>
        <v>12143.999999999996</v>
      </c>
    </row>
    <row r="723" spans="1:9" ht="15" customHeight="1" x14ac:dyDescent="0.25">
      <c r="A723" s="6" t="s">
        <v>699</v>
      </c>
      <c r="B723" s="9" t="s">
        <v>625</v>
      </c>
      <c r="C723" s="9" t="s">
        <v>625</v>
      </c>
      <c r="D723" s="9">
        <v>70</v>
      </c>
      <c r="E723" s="9" t="s">
        <v>625</v>
      </c>
      <c r="F723" s="9">
        <v>5241.9999999999936</v>
      </c>
      <c r="G723" s="9">
        <v>388.99999999999989</v>
      </c>
      <c r="H723" s="9" t="s">
        <v>625</v>
      </c>
      <c r="I723" s="10" t="s">
        <v>625</v>
      </c>
    </row>
    <row r="724" spans="1:9" ht="15" customHeight="1" x14ac:dyDescent="0.25">
      <c r="A724" s="6" t="s">
        <v>464</v>
      </c>
      <c r="B724" s="9" t="s">
        <v>625</v>
      </c>
      <c r="C724" s="9" t="s">
        <v>625</v>
      </c>
      <c r="D724" s="9">
        <v>49.999999999999929</v>
      </c>
      <c r="E724" s="9" t="s">
        <v>625</v>
      </c>
      <c r="F724" s="9">
        <v>4131.0000000000018</v>
      </c>
      <c r="G724" s="9">
        <v>387.00000000000011</v>
      </c>
      <c r="H724" s="9" t="s">
        <v>625</v>
      </c>
      <c r="I724" s="10" t="s">
        <v>625</v>
      </c>
    </row>
    <row r="725" spans="1:9" ht="15" customHeight="1" x14ac:dyDescent="0.25">
      <c r="A725" s="6" t="s">
        <v>465</v>
      </c>
      <c r="B725" s="9" t="s">
        <v>625</v>
      </c>
      <c r="C725" s="9" t="s">
        <v>625</v>
      </c>
      <c r="D725" s="9" t="s">
        <v>625</v>
      </c>
      <c r="E725" s="9" t="s">
        <v>625</v>
      </c>
      <c r="F725" s="9">
        <v>1061.9999999999993</v>
      </c>
      <c r="G725" s="9" t="s">
        <v>625</v>
      </c>
      <c r="H725" s="9" t="s">
        <v>625</v>
      </c>
      <c r="I725" s="10" t="s">
        <v>625</v>
      </c>
    </row>
    <row r="726" spans="1:9" ht="15" customHeight="1" x14ac:dyDescent="0.25">
      <c r="A726" s="6" t="s">
        <v>466</v>
      </c>
      <c r="B726" s="9" t="s">
        <v>625</v>
      </c>
      <c r="C726" s="9" t="s">
        <v>625</v>
      </c>
      <c r="D726" s="9" t="s">
        <v>625</v>
      </c>
      <c r="E726" s="9" t="s">
        <v>625</v>
      </c>
      <c r="F726" s="9">
        <v>4716.0000000000009</v>
      </c>
      <c r="G726" s="9">
        <v>583.99999999999977</v>
      </c>
      <c r="H726" s="9" t="s">
        <v>625</v>
      </c>
      <c r="I726" s="10" t="s">
        <v>625</v>
      </c>
    </row>
    <row r="727" spans="1:9" ht="15" customHeight="1" x14ac:dyDescent="0.25">
      <c r="A727" s="6" t="s">
        <v>467</v>
      </c>
      <c r="B727" s="9" t="s">
        <v>625</v>
      </c>
      <c r="C727" s="9" t="s">
        <v>625</v>
      </c>
      <c r="D727" s="9">
        <v>7.0000000000000089</v>
      </c>
      <c r="E727" s="9" t="s">
        <v>625</v>
      </c>
      <c r="F727" s="9">
        <v>8543.0000000000018</v>
      </c>
      <c r="G727" s="9">
        <v>407.0000000000004</v>
      </c>
      <c r="H727" s="9" t="s">
        <v>625</v>
      </c>
      <c r="I727" s="10" t="s">
        <v>625</v>
      </c>
    </row>
    <row r="728" spans="1:9" ht="15" customHeight="1" x14ac:dyDescent="0.25">
      <c r="A728" s="6" t="s">
        <v>468</v>
      </c>
      <c r="B728" s="9" t="s">
        <v>625</v>
      </c>
      <c r="C728" s="9" t="s">
        <v>625</v>
      </c>
      <c r="D728" s="9" t="s">
        <v>625</v>
      </c>
      <c r="E728" s="9" t="s">
        <v>625</v>
      </c>
      <c r="F728" s="9">
        <v>297.00000000000011</v>
      </c>
      <c r="G728" s="9" t="s">
        <v>625</v>
      </c>
      <c r="H728" s="9" t="s">
        <v>625</v>
      </c>
      <c r="I728" s="10" t="s">
        <v>625</v>
      </c>
    </row>
    <row r="729" spans="1:9" ht="15" customHeight="1" x14ac:dyDescent="0.25">
      <c r="A729" s="6" t="s">
        <v>469</v>
      </c>
      <c r="B729" s="9" t="s">
        <v>625</v>
      </c>
      <c r="C729" s="9" t="s">
        <v>625</v>
      </c>
      <c r="D729" s="9">
        <v>19.999999999999996</v>
      </c>
      <c r="E729" s="9" t="s">
        <v>625</v>
      </c>
      <c r="F729" s="9">
        <v>10528.000000000004</v>
      </c>
      <c r="G729" s="9">
        <v>7.0000000000000124</v>
      </c>
      <c r="H729" s="9" t="s">
        <v>625</v>
      </c>
      <c r="I729" s="10">
        <v>143.99999999999997</v>
      </c>
    </row>
    <row r="730" spans="1:9" ht="15" customHeight="1" x14ac:dyDescent="0.25">
      <c r="A730" s="6" t="s">
        <v>470</v>
      </c>
      <c r="B730" s="9" t="s">
        <v>625</v>
      </c>
      <c r="C730" s="9" t="s">
        <v>625</v>
      </c>
      <c r="D730" s="9">
        <v>279.99999999999989</v>
      </c>
      <c r="E730" s="9" t="s">
        <v>625</v>
      </c>
      <c r="F730" s="9">
        <v>5512</v>
      </c>
      <c r="G730" s="9">
        <v>4.9999999999999991</v>
      </c>
      <c r="H730" s="9" t="s">
        <v>625</v>
      </c>
      <c r="I730" s="10" t="s">
        <v>625</v>
      </c>
    </row>
    <row r="731" spans="1:9" ht="15" customHeight="1" x14ac:dyDescent="0.25">
      <c r="A731" s="6" t="s">
        <v>290</v>
      </c>
      <c r="B731" s="9">
        <v>21</v>
      </c>
      <c r="C731" s="9" t="s">
        <v>625</v>
      </c>
      <c r="D731" s="9" t="s">
        <v>625</v>
      </c>
      <c r="E731" s="9" t="s">
        <v>625</v>
      </c>
      <c r="F731" s="9">
        <v>3174.0000000000018</v>
      </c>
      <c r="G731" s="9">
        <v>86.999999999999957</v>
      </c>
      <c r="H731" s="9" t="s">
        <v>625</v>
      </c>
      <c r="I731" s="10" t="s">
        <v>625</v>
      </c>
    </row>
    <row r="732" spans="1:9" ht="15" customHeight="1" x14ac:dyDescent="0.25">
      <c r="A732" s="6" t="s">
        <v>471</v>
      </c>
      <c r="B732" s="9" t="s">
        <v>625</v>
      </c>
      <c r="C732" s="9" t="s">
        <v>625</v>
      </c>
      <c r="D732" s="9" t="s">
        <v>625</v>
      </c>
      <c r="E732" s="9" t="s">
        <v>625</v>
      </c>
      <c r="F732" s="9">
        <v>602.00000000000091</v>
      </c>
      <c r="G732" s="9" t="s">
        <v>625</v>
      </c>
      <c r="H732" s="9" t="s">
        <v>625</v>
      </c>
      <c r="I732" s="10" t="s">
        <v>625</v>
      </c>
    </row>
    <row r="733" spans="1:9" ht="15" customHeight="1" x14ac:dyDescent="0.25">
      <c r="A733" s="6" t="s">
        <v>472</v>
      </c>
      <c r="B733" s="9" t="s">
        <v>625</v>
      </c>
      <c r="C733" s="9" t="s">
        <v>625</v>
      </c>
      <c r="D733" s="9">
        <v>559.99999999999955</v>
      </c>
      <c r="E733" s="9" t="s">
        <v>625</v>
      </c>
      <c r="F733" s="9">
        <v>3363.9999999999995</v>
      </c>
      <c r="G733" s="9">
        <v>57.000000000000064</v>
      </c>
      <c r="H733" s="9" t="s">
        <v>625</v>
      </c>
      <c r="I733" s="10" t="s">
        <v>625</v>
      </c>
    </row>
    <row r="734" spans="1:9" ht="15" customHeight="1" x14ac:dyDescent="0.25">
      <c r="A734" s="6" t="s">
        <v>473</v>
      </c>
      <c r="B734" s="9" t="s">
        <v>625</v>
      </c>
      <c r="C734" s="9" t="s">
        <v>625</v>
      </c>
      <c r="D734" s="9">
        <v>19.999999999999989</v>
      </c>
      <c r="E734" s="9" t="s">
        <v>625</v>
      </c>
      <c r="F734" s="9">
        <v>3531.9999999999986</v>
      </c>
      <c r="G734" s="9">
        <v>92.000000000000014</v>
      </c>
      <c r="H734" s="9" t="s">
        <v>625</v>
      </c>
      <c r="I734" s="10" t="s">
        <v>625</v>
      </c>
    </row>
    <row r="735" spans="1:9" ht="15" customHeight="1" x14ac:dyDescent="0.25">
      <c r="A735" s="6" t="s">
        <v>474</v>
      </c>
      <c r="B735" s="9" t="s">
        <v>625</v>
      </c>
      <c r="C735" s="9" t="s">
        <v>625</v>
      </c>
      <c r="D735" s="9" t="s">
        <v>625</v>
      </c>
      <c r="E735" s="9" t="s">
        <v>625</v>
      </c>
      <c r="F735" s="9">
        <v>2792.0000000000018</v>
      </c>
      <c r="G735" s="9">
        <v>110</v>
      </c>
      <c r="H735" s="9" t="s">
        <v>625</v>
      </c>
      <c r="I735" s="10" t="s">
        <v>625</v>
      </c>
    </row>
    <row r="736" spans="1:9" ht="15" customHeight="1" x14ac:dyDescent="0.25">
      <c r="A736" s="6" t="s">
        <v>475</v>
      </c>
      <c r="B736" s="9" t="s">
        <v>625</v>
      </c>
      <c r="C736" s="9" t="s">
        <v>625</v>
      </c>
      <c r="D736" s="9">
        <v>469</v>
      </c>
      <c r="E736" s="9">
        <v>90</v>
      </c>
      <c r="F736" s="9">
        <v>3053.9999999999991</v>
      </c>
      <c r="G736" s="9">
        <v>43.000000000000014</v>
      </c>
      <c r="H736" s="9" t="s">
        <v>625</v>
      </c>
      <c r="I736" s="10">
        <v>11999.999999999996</v>
      </c>
    </row>
    <row r="737" spans="1:9" ht="15" customHeight="1" x14ac:dyDescent="0.25">
      <c r="A737" s="6" t="s">
        <v>476</v>
      </c>
      <c r="B737" s="9" t="s">
        <v>625</v>
      </c>
      <c r="C737" s="9" t="s">
        <v>625</v>
      </c>
      <c r="D737" s="9">
        <v>189.99999999999997</v>
      </c>
      <c r="E737" s="9" t="s">
        <v>625</v>
      </c>
      <c r="F737" s="9">
        <v>4275.9999999999991</v>
      </c>
      <c r="G737" s="9">
        <v>0.99999999999999911</v>
      </c>
      <c r="H737" s="9" t="s">
        <v>625</v>
      </c>
      <c r="I737" s="10" t="s">
        <v>625</v>
      </c>
    </row>
    <row r="738" spans="1:9" ht="15" customHeight="1" x14ac:dyDescent="0.25">
      <c r="A738" s="6" t="s">
        <v>477</v>
      </c>
      <c r="B738" s="9" t="s">
        <v>625</v>
      </c>
      <c r="C738" s="9" t="s">
        <v>625</v>
      </c>
      <c r="D738" s="9" t="s">
        <v>625</v>
      </c>
      <c r="E738" s="9" t="s">
        <v>625</v>
      </c>
      <c r="F738" s="9">
        <v>592.00000000000011</v>
      </c>
      <c r="G738" s="9" t="s">
        <v>625</v>
      </c>
      <c r="H738" s="9" t="s">
        <v>625</v>
      </c>
      <c r="I738" s="10" t="s">
        <v>625</v>
      </c>
    </row>
    <row r="739" spans="1:9" ht="21" customHeight="1" x14ac:dyDescent="0.25">
      <c r="A739" s="5" t="s">
        <v>605</v>
      </c>
      <c r="B739" s="9" t="s">
        <v>625</v>
      </c>
      <c r="C739" s="9" t="s">
        <v>625</v>
      </c>
      <c r="D739" s="7">
        <f t="shared" ref="D739:I739" si="89">SUM(D740:D744)</f>
        <v>860.00000000000023</v>
      </c>
      <c r="E739" s="7">
        <f t="shared" si="89"/>
        <v>84.999999999999972</v>
      </c>
      <c r="F739" s="7">
        <f t="shared" si="89"/>
        <v>20633.000000000011</v>
      </c>
      <c r="G739" s="7">
        <f t="shared" si="89"/>
        <v>511.00000000000045</v>
      </c>
      <c r="H739" s="9" t="s">
        <v>625</v>
      </c>
      <c r="I739" s="7">
        <f t="shared" si="89"/>
        <v>44049.999999999993</v>
      </c>
    </row>
    <row r="740" spans="1:9" ht="15" customHeight="1" x14ac:dyDescent="0.25">
      <c r="A740" s="6" t="s">
        <v>700</v>
      </c>
      <c r="B740" s="9" t="s">
        <v>625</v>
      </c>
      <c r="C740" s="9" t="s">
        <v>625</v>
      </c>
      <c r="D740" s="9" t="s">
        <v>625</v>
      </c>
      <c r="E740" s="9" t="s">
        <v>625</v>
      </c>
      <c r="F740" s="9">
        <v>6802.0000000000082</v>
      </c>
      <c r="G740" s="9">
        <v>36</v>
      </c>
      <c r="H740" s="9" t="s">
        <v>625</v>
      </c>
      <c r="I740" s="10" t="s">
        <v>625</v>
      </c>
    </row>
    <row r="741" spans="1:9" ht="15" customHeight="1" x14ac:dyDescent="0.25">
      <c r="A741" s="6" t="s">
        <v>478</v>
      </c>
      <c r="B741" s="9" t="s">
        <v>625</v>
      </c>
      <c r="C741" s="9" t="s">
        <v>625</v>
      </c>
      <c r="D741" s="9" t="s">
        <v>625</v>
      </c>
      <c r="E741" s="9" t="s">
        <v>625</v>
      </c>
      <c r="F741" s="9">
        <v>5227.0000000000009</v>
      </c>
      <c r="G741" s="9">
        <v>211.00000000000026</v>
      </c>
      <c r="H741" s="9" t="s">
        <v>625</v>
      </c>
      <c r="I741" s="10" t="s">
        <v>625</v>
      </c>
    </row>
    <row r="742" spans="1:9" ht="15" customHeight="1" x14ac:dyDescent="0.25">
      <c r="A742" s="6" t="s">
        <v>479</v>
      </c>
      <c r="B742" s="9" t="s">
        <v>625</v>
      </c>
      <c r="C742" s="9" t="s">
        <v>625</v>
      </c>
      <c r="D742" s="9">
        <v>31.999999999999989</v>
      </c>
      <c r="E742" s="9">
        <v>24.999999999999996</v>
      </c>
      <c r="F742" s="9">
        <v>1449.9999999999989</v>
      </c>
      <c r="G742" s="9">
        <v>14.999999999999989</v>
      </c>
      <c r="H742" s="9" t="s">
        <v>625</v>
      </c>
      <c r="I742" s="10">
        <v>850</v>
      </c>
    </row>
    <row r="743" spans="1:9" ht="15" customHeight="1" x14ac:dyDescent="0.25">
      <c r="A743" s="6" t="s">
        <v>480</v>
      </c>
      <c r="B743" s="9" t="s">
        <v>625</v>
      </c>
      <c r="C743" s="9" t="s">
        <v>625</v>
      </c>
      <c r="D743" s="9">
        <v>66</v>
      </c>
      <c r="E743" s="9">
        <v>59.999999999999979</v>
      </c>
      <c r="F743" s="9">
        <v>3084.0000000000014</v>
      </c>
      <c r="G743" s="9">
        <v>62.000000000000028</v>
      </c>
      <c r="H743" s="9" t="s">
        <v>625</v>
      </c>
      <c r="I743" s="10" t="s">
        <v>625</v>
      </c>
    </row>
    <row r="744" spans="1:9" ht="15" customHeight="1" x14ac:dyDescent="0.25">
      <c r="A744" s="6" t="s">
        <v>481</v>
      </c>
      <c r="B744" s="9" t="s">
        <v>625</v>
      </c>
      <c r="C744" s="9" t="s">
        <v>625</v>
      </c>
      <c r="D744" s="9">
        <v>762.00000000000023</v>
      </c>
      <c r="E744" s="9" t="s">
        <v>625</v>
      </c>
      <c r="F744" s="9">
        <v>4070.0000000000036</v>
      </c>
      <c r="G744" s="9">
        <v>187.00000000000026</v>
      </c>
      <c r="H744" s="9" t="s">
        <v>625</v>
      </c>
      <c r="I744" s="10">
        <v>43199.999999999993</v>
      </c>
    </row>
    <row r="745" spans="1:9" ht="21" customHeight="1" x14ac:dyDescent="0.25">
      <c r="A745" s="5" t="s">
        <v>606</v>
      </c>
      <c r="B745" s="7">
        <f t="shared" ref="B745:I745" si="90">SUM(B746:B756)</f>
        <v>235.00000000000011</v>
      </c>
      <c r="C745" s="7">
        <f t="shared" si="90"/>
        <v>36.000000000000014</v>
      </c>
      <c r="D745" s="7">
        <f t="shared" si="90"/>
        <v>1549.0000000000005</v>
      </c>
      <c r="E745" s="7">
        <f t="shared" si="90"/>
        <v>530</v>
      </c>
      <c r="F745" s="7">
        <f t="shared" si="90"/>
        <v>19291</v>
      </c>
      <c r="G745" s="7">
        <f t="shared" si="90"/>
        <v>953.00000000000023</v>
      </c>
      <c r="H745" s="7">
        <f t="shared" si="90"/>
        <v>5280.0000000000027</v>
      </c>
      <c r="I745" s="7">
        <f t="shared" si="90"/>
        <v>41020.999999999993</v>
      </c>
    </row>
    <row r="746" spans="1:9" ht="15" customHeight="1" x14ac:dyDescent="0.25">
      <c r="A746" s="6" t="s">
        <v>701</v>
      </c>
      <c r="B746" s="9" t="s">
        <v>625</v>
      </c>
      <c r="C746" s="9" t="s">
        <v>625</v>
      </c>
      <c r="D746" s="9" t="s">
        <v>625</v>
      </c>
      <c r="E746" s="9" t="s">
        <v>625</v>
      </c>
      <c r="F746" s="9">
        <v>1995.9999999999989</v>
      </c>
      <c r="G746" s="9">
        <v>296.00000000000017</v>
      </c>
      <c r="H746" s="9" t="s">
        <v>625</v>
      </c>
      <c r="I746" s="10" t="s">
        <v>625</v>
      </c>
    </row>
    <row r="747" spans="1:9" ht="15" customHeight="1" x14ac:dyDescent="0.25">
      <c r="A747" s="6" t="s">
        <v>482</v>
      </c>
      <c r="B747" s="9">
        <v>60.000000000000021</v>
      </c>
      <c r="C747" s="9">
        <v>36.000000000000014</v>
      </c>
      <c r="D747" s="9" t="s">
        <v>625</v>
      </c>
      <c r="E747" s="9" t="s">
        <v>625</v>
      </c>
      <c r="F747" s="9">
        <v>1998.9999999999995</v>
      </c>
      <c r="G747" s="9">
        <v>7.9999999999999982</v>
      </c>
      <c r="H747" s="9" t="s">
        <v>625</v>
      </c>
      <c r="I747" s="10" t="s">
        <v>625</v>
      </c>
    </row>
    <row r="748" spans="1:9" ht="15" customHeight="1" x14ac:dyDescent="0.25">
      <c r="A748" s="6" t="s">
        <v>483</v>
      </c>
      <c r="B748" s="9" t="s">
        <v>625</v>
      </c>
      <c r="C748" s="9" t="s">
        <v>625</v>
      </c>
      <c r="D748" s="9" t="s">
        <v>625</v>
      </c>
      <c r="E748" s="9" t="s">
        <v>625</v>
      </c>
      <c r="F748" s="9">
        <v>1199.0000000000002</v>
      </c>
      <c r="G748" s="9">
        <v>40</v>
      </c>
      <c r="H748" s="9" t="s">
        <v>625</v>
      </c>
      <c r="I748" s="10" t="s">
        <v>625</v>
      </c>
    </row>
    <row r="749" spans="1:9" ht="15" customHeight="1" x14ac:dyDescent="0.25">
      <c r="A749" s="6" t="s">
        <v>484</v>
      </c>
      <c r="B749" s="9" t="s">
        <v>625</v>
      </c>
      <c r="C749" s="9" t="s">
        <v>625</v>
      </c>
      <c r="D749" s="9">
        <v>70.000000000000028</v>
      </c>
      <c r="E749" s="9" t="s">
        <v>625</v>
      </c>
      <c r="F749" s="9">
        <v>2207.0000000000009</v>
      </c>
      <c r="G749" s="9">
        <v>30</v>
      </c>
      <c r="H749" s="9" t="s">
        <v>625</v>
      </c>
      <c r="I749" s="10" t="s">
        <v>625</v>
      </c>
    </row>
    <row r="750" spans="1:9" ht="15" customHeight="1" x14ac:dyDescent="0.25">
      <c r="A750" s="6" t="s">
        <v>485</v>
      </c>
      <c r="B750" s="9">
        <v>175.00000000000009</v>
      </c>
      <c r="C750" s="9" t="s">
        <v>625</v>
      </c>
      <c r="D750" s="9">
        <v>435.99999999999989</v>
      </c>
      <c r="E750" s="9">
        <v>179.99999999999991</v>
      </c>
      <c r="F750" s="9">
        <v>1143.9999999999995</v>
      </c>
      <c r="G750" s="9">
        <v>10</v>
      </c>
      <c r="H750" s="9">
        <v>5280.0000000000027</v>
      </c>
      <c r="I750" s="10">
        <v>6299.9999999999991</v>
      </c>
    </row>
    <row r="751" spans="1:9" ht="15" customHeight="1" x14ac:dyDescent="0.25">
      <c r="A751" s="6" t="s">
        <v>486</v>
      </c>
      <c r="B751" s="9" t="s">
        <v>625</v>
      </c>
      <c r="C751" s="9" t="s">
        <v>625</v>
      </c>
      <c r="D751" s="9">
        <v>222</v>
      </c>
      <c r="E751" s="9" t="s">
        <v>625</v>
      </c>
      <c r="F751" s="9">
        <v>1294.9999999999995</v>
      </c>
      <c r="G751" s="9">
        <v>180</v>
      </c>
      <c r="H751" s="9" t="s">
        <v>625</v>
      </c>
      <c r="I751" s="10" t="s">
        <v>625</v>
      </c>
    </row>
    <row r="752" spans="1:9" ht="15" customHeight="1" x14ac:dyDescent="0.25">
      <c r="A752" s="6" t="s">
        <v>487</v>
      </c>
      <c r="B752" s="9" t="s">
        <v>625</v>
      </c>
      <c r="C752" s="9" t="s">
        <v>625</v>
      </c>
      <c r="D752" s="9" t="s">
        <v>625</v>
      </c>
      <c r="E752" s="9" t="s">
        <v>625</v>
      </c>
      <c r="F752" s="9">
        <v>2437.9999999999995</v>
      </c>
      <c r="G752" s="9">
        <v>284.99999999999994</v>
      </c>
      <c r="H752" s="9" t="s">
        <v>625</v>
      </c>
      <c r="I752" s="10" t="s">
        <v>625</v>
      </c>
    </row>
    <row r="753" spans="1:9" ht="15" customHeight="1" x14ac:dyDescent="0.25">
      <c r="A753" s="6" t="s">
        <v>488</v>
      </c>
      <c r="B753" s="9" t="s">
        <v>625</v>
      </c>
      <c r="C753" s="9" t="s">
        <v>625</v>
      </c>
      <c r="D753" s="9">
        <v>420.0000000000004</v>
      </c>
      <c r="E753" s="9" t="s">
        <v>625</v>
      </c>
      <c r="F753" s="9">
        <v>1750.9999999999998</v>
      </c>
      <c r="G753" s="9" t="s">
        <v>625</v>
      </c>
      <c r="H753" s="9" t="s">
        <v>625</v>
      </c>
      <c r="I753" s="10" t="s">
        <v>625</v>
      </c>
    </row>
    <row r="754" spans="1:9" ht="15" customHeight="1" x14ac:dyDescent="0.25">
      <c r="A754" s="6" t="s">
        <v>489</v>
      </c>
      <c r="B754" s="9" t="s">
        <v>625</v>
      </c>
      <c r="C754" s="9" t="s">
        <v>625</v>
      </c>
      <c r="D754" s="9">
        <v>150.00000000000017</v>
      </c>
      <c r="E754" s="9">
        <v>150.00000000000017</v>
      </c>
      <c r="F754" s="9">
        <v>1861.9999999999998</v>
      </c>
      <c r="G754" s="9">
        <v>19.999999999999996</v>
      </c>
      <c r="H754" s="9" t="s">
        <v>625</v>
      </c>
      <c r="I754" s="10">
        <v>21899.999999999985</v>
      </c>
    </row>
    <row r="755" spans="1:9" ht="15" customHeight="1" x14ac:dyDescent="0.25">
      <c r="A755" s="6" t="s">
        <v>490</v>
      </c>
      <c r="B755" s="9" t="s">
        <v>625</v>
      </c>
      <c r="C755" s="9" t="s">
        <v>625</v>
      </c>
      <c r="D755" s="9">
        <v>251.00000000000003</v>
      </c>
      <c r="E755" s="9">
        <v>199.99999999999991</v>
      </c>
      <c r="F755" s="9">
        <v>2001.0000000000011</v>
      </c>
      <c r="G755" s="9">
        <v>80.000000000000043</v>
      </c>
      <c r="H755" s="9" t="s">
        <v>625</v>
      </c>
      <c r="I755" s="10">
        <v>12821.000000000007</v>
      </c>
    </row>
    <row r="756" spans="1:9" ht="15" customHeight="1" x14ac:dyDescent="0.25">
      <c r="A756" s="6" t="s">
        <v>631</v>
      </c>
      <c r="B756" s="9" t="s">
        <v>625</v>
      </c>
      <c r="C756" s="9" t="s">
        <v>625</v>
      </c>
      <c r="D756" s="9" t="s">
        <v>625</v>
      </c>
      <c r="E756" s="9" t="s">
        <v>625</v>
      </c>
      <c r="F756" s="9">
        <v>1399.0000000000002</v>
      </c>
      <c r="G756" s="9">
        <v>4</v>
      </c>
      <c r="H756" s="9" t="s">
        <v>625</v>
      </c>
      <c r="I756" s="10" t="s">
        <v>625</v>
      </c>
    </row>
    <row r="757" spans="1:9" ht="21" customHeight="1" x14ac:dyDescent="0.25">
      <c r="A757" s="5" t="s">
        <v>492</v>
      </c>
      <c r="B757" s="9" t="s">
        <v>625</v>
      </c>
      <c r="C757" s="9" t="s">
        <v>625</v>
      </c>
      <c r="D757" s="7">
        <f t="shared" ref="D757:G757" si="91">SUM(D758:D764)</f>
        <v>70.000000000000057</v>
      </c>
      <c r="E757" s="9" t="s">
        <v>625</v>
      </c>
      <c r="F757" s="7">
        <f t="shared" si="91"/>
        <v>20538</v>
      </c>
      <c r="G757" s="7">
        <f t="shared" si="91"/>
        <v>225.00000000000014</v>
      </c>
      <c r="H757" s="9" t="s">
        <v>625</v>
      </c>
      <c r="I757" s="10" t="s">
        <v>625</v>
      </c>
    </row>
    <row r="758" spans="1:9" ht="15" customHeight="1" x14ac:dyDescent="0.25">
      <c r="A758" s="6" t="s">
        <v>702</v>
      </c>
      <c r="B758" s="9" t="s">
        <v>625</v>
      </c>
      <c r="C758" s="9" t="s">
        <v>625</v>
      </c>
      <c r="D758" s="9" t="s">
        <v>625</v>
      </c>
      <c r="E758" s="9" t="s">
        <v>625</v>
      </c>
      <c r="F758" s="9">
        <v>6559</v>
      </c>
      <c r="G758" s="9">
        <v>225.00000000000014</v>
      </c>
      <c r="H758" s="9" t="s">
        <v>625</v>
      </c>
      <c r="I758" s="10" t="s">
        <v>625</v>
      </c>
    </row>
    <row r="759" spans="1:9" ht="15" customHeight="1" x14ac:dyDescent="0.25">
      <c r="A759" s="6" t="s">
        <v>491</v>
      </c>
      <c r="B759" s="9" t="s">
        <v>625</v>
      </c>
      <c r="C759" s="9" t="s">
        <v>625</v>
      </c>
      <c r="D759" s="9" t="s">
        <v>625</v>
      </c>
      <c r="E759" s="9" t="s">
        <v>625</v>
      </c>
      <c r="F759" s="9">
        <v>755.00000000000023</v>
      </c>
      <c r="G759" s="9" t="s">
        <v>625</v>
      </c>
      <c r="H759" s="9" t="s">
        <v>625</v>
      </c>
      <c r="I759" s="10" t="s">
        <v>625</v>
      </c>
    </row>
    <row r="760" spans="1:9" ht="15" customHeight="1" x14ac:dyDescent="0.25">
      <c r="A760" s="6" t="s">
        <v>492</v>
      </c>
      <c r="B760" s="9" t="s">
        <v>625</v>
      </c>
      <c r="C760" s="9" t="s">
        <v>625</v>
      </c>
      <c r="D760" s="9">
        <v>70.000000000000057</v>
      </c>
      <c r="E760" s="9" t="s">
        <v>625</v>
      </c>
      <c r="F760" s="9">
        <v>4006.9999999999995</v>
      </c>
      <c r="G760" s="9" t="s">
        <v>625</v>
      </c>
      <c r="H760" s="9" t="s">
        <v>625</v>
      </c>
      <c r="I760" s="10" t="s">
        <v>625</v>
      </c>
    </row>
    <row r="761" spans="1:9" ht="15" customHeight="1" x14ac:dyDescent="0.25">
      <c r="A761" s="6" t="s">
        <v>493</v>
      </c>
      <c r="B761" s="9" t="s">
        <v>625</v>
      </c>
      <c r="C761" s="9" t="s">
        <v>625</v>
      </c>
      <c r="D761" s="9" t="s">
        <v>625</v>
      </c>
      <c r="E761" s="9" t="s">
        <v>625</v>
      </c>
      <c r="F761" s="9">
        <v>2440</v>
      </c>
      <c r="G761" s="9" t="s">
        <v>625</v>
      </c>
      <c r="H761" s="9" t="s">
        <v>625</v>
      </c>
      <c r="I761" s="10" t="s">
        <v>625</v>
      </c>
    </row>
    <row r="762" spans="1:9" ht="15" customHeight="1" x14ac:dyDescent="0.25">
      <c r="A762" s="6" t="s">
        <v>494</v>
      </c>
      <c r="B762" s="9" t="s">
        <v>625</v>
      </c>
      <c r="C762" s="9" t="s">
        <v>625</v>
      </c>
      <c r="D762" s="9" t="s">
        <v>625</v>
      </c>
      <c r="E762" s="9" t="s">
        <v>625</v>
      </c>
      <c r="F762" s="9">
        <v>4047.0000000000014</v>
      </c>
      <c r="G762" s="9" t="s">
        <v>625</v>
      </c>
      <c r="H762" s="9" t="s">
        <v>625</v>
      </c>
      <c r="I762" s="10" t="s">
        <v>625</v>
      </c>
    </row>
    <row r="763" spans="1:9" ht="15" customHeight="1" x14ac:dyDescent="0.25">
      <c r="A763" s="6" t="s">
        <v>495</v>
      </c>
      <c r="B763" s="9" t="s">
        <v>625</v>
      </c>
      <c r="C763" s="9" t="s">
        <v>625</v>
      </c>
      <c r="D763" s="9" t="s">
        <v>625</v>
      </c>
      <c r="E763" s="9" t="s">
        <v>625</v>
      </c>
      <c r="F763" s="9">
        <v>89.000000000000043</v>
      </c>
      <c r="G763" s="9" t="s">
        <v>625</v>
      </c>
      <c r="H763" s="9" t="s">
        <v>625</v>
      </c>
      <c r="I763" s="10" t="s">
        <v>625</v>
      </c>
    </row>
    <row r="764" spans="1:9" ht="15" customHeight="1" x14ac:dyDescent="0.25">
      <c r="A764" s="6" t="s">
        <v>496</v>
      </c>
      <c r="B764" s="9" t="s">
        <v>625</v>
      </c>
      <c r="C764" s="9" t="s">
        <v>625</v>
      </c>
      <c r="D764" s="9" t="s">
        <v>625</v>
      </c>
      <c r="E764" s="9" t="s">
        <v>625</v>
      </c>
      <c r="F764" s="9">
        <v>2641.0000000000005</v>
      </c>
      <c r="G764" s="9" t="s">
        <v>625</v>
      </c>
      <c r="H764" s="9" t="s">
        <v>625</v>
      </c>
      <c r="I764" s="10" t="s">
        <v>625</v>
      </c>
    </row>
    <row r="765" spans="1:9" ht="21" customHeight="1" x14ac:dyDescent="0.25">
      <c r="A765" s="5" t="s">
        <v>607</v>
      </c>
      <c r="B765" s="9" t="s">
        <v>625</v>
      </c>
      <c r="C765" s="9" t="s">
        <v>625</v>
      </c>
      <c r="D765" s="7">
        <f t="shared" ref="D765:G765" si="92">SUM(D766:D770)</f>
        <v>24.999999999999975</v>
      </c>
      <c r="E765" s="9" t="s">
        <v>625</v>
      </c>
      <c r="F765" s="7">
        <f t="shared" si="92"/>
        <v>13171.000000000002</v>
      </c>
      <c r="G765" s="7">
        <f t="shared" si="92"/>
        <v>10.000000000000004</v>
      </c>
      <c r="H765" s="9" t="s">
        <v>625</v>
      </c>
      <c r="I765" s="10" t="s">
        <v>625</v>
      </c>
    </row>
    <row r="766" spans="1:9" ht="15" customHeight="1" x14ac:dyDescent="0.25">
      <c r="A766" s="6" t="s">
        <v>703</v>
      </c>
      <c r="B766" s="9" t="s">
        <v>625</v>
      </c>
      <c r="C766" s="9" t="s">
        <v>625</v>
      </c>
      <c r="D766" s="9" t="s">
        <v>625</v>
      </c>
      <c r="E766" s="9" t="s">
        <v>625</v>
      </c>
      <c r="F766" s="9">
        <v>2440.9999999999991</v>
      </c>
      <c r="G766" s="9" t="s">
        <v>625</v>
      </c>
      <c r="H766" s="9" t="s">
        <v>625</v>
      </c>
      <c r="I766" s="10" t="s">
        <v>625</v>
      </c>
    </row>
    <row r="767" spans="1:9" ht="15" customHeight="1" x14ac:dyDescent="0.25">
      <c r="A767" s="6" t="s">
        <v>497</v>
      </c>
      <c r="B767" s="9" t="s">
        <v>625</v>
      </c>
      <c r="C767" s="9" t="s">
        <v>625</v>
      </c>
      <c r="D767" s="9" t="s">
        <v>625</v>
      </c>
      <c r="E767" s="9" t="s">
        <v>625</v>
      </c>
      <c r="F767" s="9">
        <v>3367.9999999999986</v>
      </c>
      <c r="G767" s="9">
        <v>10.000000000000004</v>
      </c>
      <c r="H767" s="9" t="s">
        <v>625</v>
      </c>
      <c r="I767" s="10" t="s">
        <v>625</v>
      </c>
    </row>
    <row r="768" spans="1:9" ht="15" customHeight="1" x14ac:dyDescent="0.25">
      <c r="A768" s="6" t="s">
        <v>498</v>
      </c>
      <c r="B768" s="9" t="s">
        <v>625</v>
      </c>
      <c r="C768" s="9" t="s">
        <v>625</v>
      </c>
      <c r="D768" s="9" t="s">
        <v>625</v>
      </c>
      <c r="E768" s="9" t="s">
        <v>625</v>
      </c>
      <c r="F768" s="9">
        <v>2210.0000000000009</v>
      </c>
      <c r="G768" s="9" t="s">
        <v>625</v>
      </c>
      <c r="H768" s="9" t="s">
        <v>625</v>
      </c>
      <c r="I768" s="10" t="s">
        <v>625</v>
      </c>
    </row>
    <row r="769" spans="1:9" ht="15" customHeight="1" x14ac:dyDescent="0.25">
      <c r="A769" s="6" t="s">
        <v>499</v>
      </c>
      <c r="B769" s="9" t="s">
        <v>625</v>
      </c>
      <c r="C769" s="9" t="s">
        <v>625</v>
      </c>
      <c r="D769" s="9">
        <v>24.999999999999975</v>
      </c>
      <c r="E769" s="9" t="s">
        <v>625</v>
      </c>
      <c r="F769" s="9">
        <v>3891.0000000000018</v>
      </c>
      <c r="G769" s="9" t="s">
        <v>625</v>
      </c>
      <c r="H769" s="9" t="s">
        <v>625</v>
      </c>
      <c r="I769" s="10" t="s">
        <v>625</v>
      </c>
    </row>
    <row r="770" spans="1:9" ht="15" customHeight="1" x14ac:dyDescent="0.25">
      <c r="A770" s="6" t="s">
        <v>70</v>
      </c>
      <c r="B770" s="9" t="s">
        <v>625</v>
      </c>
      <c r="C770" s="9" t="s">
        <v>625</v>
      </c>
      <c r="D770" s="9" t="s">
        <v>625</v>
      </c>
      <c r="E770" s="9" t="s">
        <v>625</v>
      </c>
      <c r="F770" s="9">
        <v>1261.0000000000014</v>
      </c>
      <c r="G770" s="9" t="s">
        <v>625</v>
      </c>
      <c r="H770" s="9" t="s">
        <v>625</v>
      </c>
      <c r="I770" s="10" t="s">
        <v>625</v>
      </c>
    </row>
    <row r="771" spans="1:9" ht="21" customHeight="1" x14ac:dyDescent="0.25">
      <c r="A771" s="5" t="s">
        <v>608</v>
      </c>
      <c r="B771" s="9" t="s">
        <v>625</v>
      </c>
      <c r="C771" s="9" t="s">
        <v>625</v>
      </c>
      <c r="D771" s="7">
        <f t="shared" ref="D771:I771" si="93">SUM(D772:D776)</f>
        <v>1522.0000000000018</v>
      </c>
      <c r="E771" s="7">
        <f t="shared" si="93"/>
        <v>1420.0000000000027</v>
      </c>
      <c r="F771" s="7">
        <f t="shared" si="93"/>
        <v>32162.999999999989</v>
      </c>
      <c r="G771" s="7">
        <f t="shared" si="93"/>
        <v>1075.9999999999995</v>
      </c>
      <c r="H771" s="7">
        <f t="shared" si="93"/>
        <v>50410.000000000029</v>
      </c>
      <c r="I771" s="7">
        <f t="shared" si="93"/>
        <v>8.0000000000000089</v>
      </c>
    </row>
    <row r="772" spans="1:9" ht="15" customHeight="1" x14ac:dyDescent="0.25">
      <c r="A772" s="6" t="s">
        <v>500</v>
      </c>
      <c r="B772" s="9" t="s">
        <v>625</v>
      </c>
      <c r="C772" s="9" t="s">
        <v>625</v>
      </c>
      <c r="D772" s="9">
        <v>39.999999999999964</v>
      </c>
      <c r="E772" s="9" t="s">
        <v>625</v>
      </c>
      <c r="F772" s="9">
        <v>4921.9999999999973</v>
      </c>
      <c r="G772" s="9">
        <v>28.99999999999995</v>
      </c>
      <c r="H772" s="9" t="s">
        <v>625</v>
      </c>
      <c r="I772" s="10" t="s">
        <v>625</v>
      </c>
    </row>
    <row r="773" spans="1:9" ht="15" customHeight="1" x14ac:dyDescent="0.25">
      <c r="A773" s="6" t="s">
        <v>501</v>
      </c>
      <c r="B773" s="9" t="s">
        <v>625</v>
      </c>
      <c r="C773" s="9" t="s">
        <v>625</v>
      </c>
      <c r="D773" s="9">
        <v>1410.0000000000018</v>
      </c>
      <c r="E773" s="9">
        <v>1400.0000000000027</v>
      </c>
      <c r="F773" s="9">
        <v>8582.9999999999964</v>
      </c>
      <c r="G773" s="9">
        <v>1034.9999999999995</v>
      </c>
      <c r="H773" s="9">
        <v>50410.000000000029</v>
      </c>
      <c r="I773" s="10">
        <v>8.0000000000000089</v>
      </c>
    </row>
    <row r="774" spans="1:9" ht="15" customHeight="1" x14ac:dyDescent="0.25">
      <c r="A774" s="6" t="s">
        <v>502</v>
      </c>
      <c r="B774" s="9" t="s">
        <v>625</v>
      </c>
      <c r="C774" s="9" t="s">
        <v>625</v>
      </c>
      <c r="D774" s="9" t="s">
        <v>625</v>
      </c>
      <c r="E774" s="9" t="s">
        <v>625</v>
      </c>
      <c r="F774" s="9">
        <v>3291.0000000000018</v>
      </c>
      <c r="G774" s="9" t="s">
        <v>625</v>
      </c>
      <c r="H774" s="9" t="s">
        <v>625</v>
      </c>
      <c r="I774" s="10" t="s">
        <v>625</v>
      </c>
    </row>
    <row r="775" spans="1:9" ht="15" customHeight="1" x14ac:dyDescent="0.25">
      <c r="A775" s="6" t="s">
        <v>503</v>
      </c>
      <c r="B775" s="9" t="s">
        <v>625</v>
      </c>
      <c r="C775" s="9" t="s">
        <v>625</v>
      </c>
      <c r="D775" s="9" t="s">
        <v>625</v>
      </c>
      <c r="E775" s="9" t="s">
        <v>625</v>
      </c>
      <c r="F775" s="9">
        <v>7565.0000000000027</v>
      </c>
      <c r="G775" s="9">
        <v>12</v>
      </c>
      <c r="H775" s="9" t="s">
        <v>625</v>
      </c>
      <c r="I775" s="10" t="s">
        <v>625</v>
      </c>
    </row>
    <row r="776" spans="1:9" ht="15" customHeight="1" x14ac:dyDescent="0.25">
      <c r="A776" s="6" t="s">
        <v>504</v>
      </c>
      <c r="B776" s="9" t="s">
        <v>625</v>
      </c>
      <c r="C776" s="9" t="s">
        <v>625</v>
      </c>
      <c r="D776" s="9">
        <v>71.999999999999972</v>
      </c>
      <c r="E776" s="9">
        <v>20.000000000000004</v>
      </c>
      <c r="F776" s="9">
        <v>7801.9999999999918</v>
      </c>
      <c r="G776" s="9" t="s">
        <v>625</v>
      </c>
      <c r="H776" s="9" t="s">
        <v>625</v>
      </c>
      <c r="I776" s="10" t="s">
        <v>625</v>
      </c>
    </row>
    <row r="777" spans="1:9" ht="21" customHeight="1" x14ac:dyDescent="0.25">
      <c r="A777" s="5" t="s">
        <v>634</v>
      </c>
      <c r="B777" s="9" t="s">
        <v>625</v>
      </c>
      <c r="C777" s="9" t="s">
        <v>625</v>
      </c>
      <c r="D777" s="7">
        <f t="shared" ref="D777:G777" si="94">SUM(D778:D782)</f>
        <v>210.00000000000006</v>
      </c>
      <c r="E777" s="7">
        <f t="shared" si="94"/>
        <v>89.999999999999957</v>
      </c>
      <c r="F777" s="7">
        <f t="shared" si="94"/>
        <v>7937</v>
      </c>
      <c r="G777" s="7">
        <f t="shared" si="94"/>
        <v>298.00000000000017</v>
      </c>
      <c r="H777" s="9" t="s">
        <v>625</v>
      </c>
      <c r="I777" s="10" t="s">
        <v>625</v>
      </c>
    </row>
    <row r="778" spans="1:9" ht="15" customHeight="1" x14ac:dyDescent="0.25">
      <c r="A778" s="6" t="s">
        <v>630</v>
      </c>
      <c r="B778" s="9" t="s">
        <v>625</v>
      </c>
      <c r="C778" s="9" t="s">
        <v>625</v>
      </c>
      <c r="D778" s="9">
        <v>210.00000000000006</v>
      </c>
      <c r="E778" s="9">
        <v>89.999999999999957</v>
      </c>
      <c r="F778" s="9">
        <v>5652.9999999999991</v>
      </c>
      <c r="G778" s="9">
        <v>298.00000000000017</v>
      </c>
      <c r="H778" s="9" t="s">
        <v>625</v>
      </c>
      <c r="I778" s="10" t="s">
        <v>625</v>
      </c>
    </row>
    <row r="779" spans="1:9" ht="15" customHeight="1" x14ac:dyDescent="0.25">
      <c r="A779" s="6" t="s">
        <v>629</v>
      </c>
      <c r="B779" s="9" t="s">
        <v>625</v>
      </c>
      <c r="C779" s="9" t="s">
        <v>625</v>
      </c>
      <c r="D779" s="9" t="s">
        <v>625</v>
      </c>
      <c r="E779" s="9" t="s">
        <v>625</v>
      </c>
      <c r="F779" s="9">
        <v>177</v>
      </c>
      <c r="G779" s="9" t="s">
        <v>625</v>
      </c>
      <c r="H779" s="9" t="s">
        <v>625</v>
      </c>
      <c r="I779" s="10" t="s">
        <v>625</v>
      </c>
    </row>
    <row r="780" spans="1:9" ht="15" customHeight="1" x14ac:dyDescent="0.25">
      <c r="A780" s="6" t="s">
        <v>628</v>
      </c>
      <c r="B780" s="9" t="s">
        <v>625</v>
      </c>
      <c r="C780" s="9" t="s">
        <v>625</v>
      </c>
      <c r="D780" s="9" t="s">
        <v>625</v>
      </c>
      <c r="E780" s="9" t="s">
        <v>625</v>
      </c>
      <c r="F780" s="9">
        <v>855</v>
      </c>
      <c r="G780" s="9" t="s">
        <v>625</v>
      </c>
      <c r="H780" s="9" t="s">
        <v>625</v>
      </c>
      <c r="I780" s="10" t="s">
        <v>625</v>
      </c>
    </row>
    <row r="781" spans="1:9" ht="15" customHeight="1" x14ac:dyDescent="0.25">
      <c r="A781" s="6" t="s">
        <v>627</v>
      </c>
      <c r="B781" s="9" t="s">
        <v>625</v>
      </c>
      <c r="C781" s="9" t="s">
        <v>625</v>
      </c>
      <c r="D781" s="9" t="s">
        <v>625</v>
      </c>
      <c r="E781" s="9" t="s">
        <v>625</v>
      </c>
      <c r="F781" s="9">
        <v>1142.0000000000007</v>
      </c>
      <c r="G781" s="9" t="s">
        <v>625</v>
      </c>
      <c r="H781" s="9" t="s">
        <v>625</v>
      </c>
      <c r="I781" s="10" t="s">
        <v>625</v>
      </c>
    </row>
    <row r="782" spans="1:9" ht="15" customHeight="1" x14ac:dyDescent="0.25">
      <c r="A782" s="14" t="s">
        <v>626</v>
      </c>
      <c r="B782" s="11" t="s">
        <v>625</v>
      </c>
      <c r="C782" s="11" t="s">
        <v>625</v>
      </c>
      <c r="D782" s="11" t="s">
        <v>625</v>
      </c>
      <c r="E782" s="11" t="s">
        <v>625</v>
      </c>
      <c r="F782" s="11">
        <v>110.00000000000001</v>
      </c>
      <c r="G782" s="11" t="s">
        <v>625</v>
      </c>
      <c r="H782" s="11" t="s">
        <v>625</v>
      </c>
      <c r="I782" s="12" t="s">
        <v>625</v>
      </c>
    </row>
    <row r="783" spans="1:9" ht="18" customHeight="1" x14ac:dyDescent="0.25">
      <c r="A783" s="30" t="s">
        <v>707</v>
      </c>
      <c r="B783" s="30"/>
      <c r="C783" s="30"/>
      <c r="D783" s="30"/>
      <c r="E783" s="30"/>
      <c r="F783" s="30"/>
      <c r="G783" s="18"/>
      <c r="H783" s="18"/>
      <c r="I783" s="18"/>
    </row>
    <row r="784" spans="1:9" s="15" customFormat="1" ht="18" customHeight="1" x14ac:dyDescent="0.25">
      <c r="A784" s="29" t="s">
        <v>708</v>
      </c>
      <c r="B784" s="29"/>
      <c r="C784" s="29"/>
      <c r="D784" s="29"/>
      <c r="E784" s="29"/>
      <c r="F784" s="29"/>
      <c r="G784" s="29"/>
      <c r="H784" s="29"/>
      <c r="I784" s="29"/>
    </row>
    <row r="785" spans="1:9" s="13" customFormat="1" ht="18" customHeight="1" x14ac:dyDescent="0.25">
      <c r="A785" s="19" t="s">
        <v>618</v>
      </c>
      <c r="B785" s="19"/>
      <c r="C785" s="19"/>
      <c r="D785" s="19"/>
      <c r="E785" s="19"/>
      <c r="F785" s="19"/>
      <c r="G785" s="4"/>
      <c r="H785" s="4"/>
      <c r="I785" s="4"/>
    </row>
    <row r="786" spans="1:9" ht="15" customHeight="1" x14ac:dyDescent="0.25"/>
    <row r="787" spans="1:9" ht="15" customHeight="1" x14ac:dyDescent="0.25"/>
    <row r="788" spans="1:9" ht="15" customHeight="1" x14ac:dyDescent="0.25"/>
    <row r="789" spans="1:9" ht="15" customHeight="1" x14ac:dyDescent="0.25"/>
    <row r="790" spans="1:9" ht="15" customHeight="1" x14ac:dyDescent="0.25"/>
    <row r="791" spans="1:9" ht="15" customHeight="1" x14ac:dyDescent="0.25"/>
    <row r="792" spans="1:9" ht="15" customHeight="1" x14ac:dyDescent="0.25"/>
    <row r="793" spans="1:9" ht="15" customHeight="1" x14ac:dyDescent="0.25"/>
    <row r="794" spans="1:9" ht="15" customHeight="1" x14ac:dyDescent="0.25"/>
    <row r="795" spans="1:9" ht="15" customHeight="1" x14ac:dyDescent="0.25"/>
    <row r="796" spans="1:9" ht="15" customHeight="1" x14ac:dyDescent="0.25"/>
    <row r="797" spans="1:9" ht="15" customHeight="1" x14ac:dyDescent="0.25"/>
    <row r="798" spans="1:9" ht="15" customHeight="1" x14ac:dyDescent="0.25"/>
    <row r="799" spans="1:9" ht="15" customHeight="1" x14ac:dyDescent="0.25"/>
    <row r="800" spans="1:9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</sheetData>
  <mergeCells count="10">
    <mergeCell ref="A785:F785"/>
    <mergeCell ref="A2:A4"/>
    <mergeCell ref="A1:I1"/>
    <mergeCell ref="B3:C3"/>
    <mergeCell ref="D3:E3"/>
    <mergeCell ref="F3:G3"/>
    <mergeCell ref="B2:G2"/>
    <mergeCell ref="H2:I3"/>
    <mergeCell ref="A784:I784"/>
    <mergeCell ref="A783:F783"/>
  </mergeCells>
  <printOptions horizontalCentered="1"/>
  <pageMargins left="0.74803149606299213" right="0.74803149606299213" top="0.98425196850393704" bottom="0.98425196850393704" header="0" footer="0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24</vt:lpstr>
      <vt:lpstr>'Cuadro 24'!Área_de_impresión</vt:lpstr>
      <vt:lpstr>'Cuadro 24'!Títulos_a_imprimir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ADALBERTO RODRIGUEZ</cp:lastModifiedBy>
  <cp:lastPrinted>2025-07-11T13:30:05Z</cp:lastPrinted>
  <dcterms:created xsi:type="dcterms:W3CDTF">2011-08-01T14:22:18Z</dcterms:created>
  <dcterms:modified xsi:type="dcterms:W3CDTF">2025-07-11T14:46:56Z</dcterms:modified>
</cp:coreProperties>
</file>